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OneDrive - Walailak University\02 การประเมินหลักสูตร สำนัก\ความพึงพอใจนายจ้าง 61-64\"/>
    </mc:Choice>
  </mc:AlternateContent>
  <bookViews>
    <workbookView xWindow="0" yWindow="0" windowWidth="28800" windowHeight="12330"/>
  </bookViews>
  <sheets>
    <sheet name="ความพึงพอใจ" sheetId="1" r:id="rId1"/>
  </sheets>
  <definedNames>
    <definedName name="_xlnm.Print_Titles" localSheetId="0">ความพึงพอใจ!$3:$11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1" l="1"/>
  <c r="C13" i="1"/>
  <c r="C12" i="1" s="1"/>
  <c r="D13" i="1"/>
  <c r="D12" i="1" s="1"/>
  <c r="K13" i="1"/>
  <c r="E14" i="1"/>
  <c r="K14" i="1"/>
  <c r="C15" i="1"/>
  <c r="D15" i="1"/>
  <c r="E15" i="1" s="1"/>
  <c r="K15" i="1"/>
  <c r="E16" i="1"/>
  <c r="K16" i="1"/>
  <c r="C17" i="1"/>
  <c r="D17" i="1"/>
  <c r="E17" i="1" s="1"/>
  <c r="K17" i="1"/>
  <c r="E18" i="1"/>
  <c r="K18" i="1"/>
  <c r="E19" i="1"/>
  <c r="K19" i="1"/>
  <c r="E20" i="1"/>
  <c r="K20" i="1"/>
  <c r="E21" i="1"/>
  <c r="K21" i="1"/>
  <c r="K22" i="1"/>
  <c r="C23" i="1"/>
  <c r="C22" i="1" s="1"/>
  <c r="D23" i="1"/>
  <c r="D22" i="1" s="1"/>
  <c r="E22" i="1" s="1"/>
  <c r="K23" i="1"/>
  <c r="E24" i="1"/>
  <c r="K24" i="1"/>
  <c r="E25" i="1"/>
  <c r="K25" i="1"/>
  <c r="C26" i="1"/>
  <c r="D26" i="1"/>
  <c r="E26" i="1" s="1"/>
  <c r="K26" i="1"/>
  <c r="E27" i="1"/>
  <c r="K27" i="1"/>
  <c r="E28" i="1"/>
  <c r="K28" i="1"/>
  <c r="K29" i="1"/>
  <c r="C30" i="1"/>
  <c r="C29" i="1" s="1"/>
  <c r="D30" i="1"/>
  <c r="D29" i="1" s="1"/>
  <c r="K30" i="1"/>
  <c r="E31" i="1"/>
  <c r="K31" i="1"/>
  <c r="E32" i="1"/>
  <c r="K32" i="1"/>
  <c r="E33" i="1"/>
  <c r="K33" i="1"/>
  <c r="C34" i="1"/>
  <c r="D34" i="1"/>
  <c r="E34" i="1" s="1"/>
  <c r="K34" i="1"/>
  <c r="E35" i="1"/>
  <c r="K35" i="1"/>
  <c r="E36" i="1"/>
  <c r="K36" i="1"/>
  <c r="K37" i="1"/>
  <c r="C38" i="1"/>
  <c r="C37" i="1" s="1"/>
  <c r="D38" i="1"/>
  <c r="E38" i="1" s="1"/>
  <c r="K38" i="1"/>
  <c r="E39" i="1"/>
  <c r="K39" i="1"/>
  <c r="E40" i="1"/>
  <c r="K40" i="1"/>
  <c r="C41" i="1"/>
  <c r="D41" i="1"/>
  <c r="E41" i="1" s="1"/>
  <c r="K41" i="1"/>
  <c r="E42" i="1"/>
  <c r="K42" i="1"/>
  <c r="K43" i="1"/>
  <c r="C44" i="1"/>
  <c r="C43" i="1" s="1"/>
  <c r="D44" i="1"/>
  <c r="D43" i="1" s="1"/>
  <c r="E43" i="1" s="1"/>
  <c r="K44" i="1"/>
  <c r="E45" i="1"/>
  <c r="K45" i="1"/>
  <c r="E46" i="1"/>
  <c r="K46" i="1"/>
  <c r="K47" i="1"/>
  <c r="C48" i="1"/>
  <c r="C47" i="1" s="1"/>
  <c r="D48" i="1"/>
  <c r="D47" i="1" s="1"/>
  <c r="E47" i="1" s="1"/>
  <c r="K48" i="1"/>
  <c r="E49" i="1"/>
  <c r="K49" i="1"/>
  <c r="K50" i="1"/>
  <c r="C51" i="1"/>
  <c r="C50" i="1" s="1"/>
  <c r="D51" i="1"/>
  <c r="E51" i="1" s="1"/>
  <c r="K51" i="1"/>
  <c r="E52" i="1"/>
  <c r="K52" i="1"/>
  <c r="E53" i="1"/>
  <c r="K53" i="1"/>
  <c r="K54" i="1"/>
  <c r="C55" i="1"/>
  <c r="D55" i="1"/>
  <c r="E55" i="1" s="1"/>
  <c r="K55" i="1"/>
  <c r="E56" i="1"/>
  <c r="K56" i="1"/>
  <c r="E57" i="1"/>
  <c r="K57" i="1"/>
  <c r="E58" i="1"/>
  <c r="K58" i="1"/>
  <c r="C59" i="1"/>
  <c r="D59" i="1"/>
  <c r="E59" i="1" s="1"/>
  <c r="K59" i="1"/>
  <c r="E60" i="1"/>
  <c r="K60" i="1"/>
  <c r="K61" i="1"/>
  <c r="C62" i="1"/>
  <c r="C61" i="1" s="1"/>
  <c r="D62" i="1"/>
  <c r="E62" i="1" s="1"/>
  <c r="K62" i="1"/>
  <c r="E63" i="1"/>
  <c r="K63" i="1"/>
  <c r="E64" i="1"/>
  <c r="K64" i="1"/>
  <c r="E65" i="1"/>
  <c r="K65" i="1"/>
  <c r="E66" i="1"/>
  <c r="K66" i="1"/>
  <c r="K67" i="1"/>
  <c r="C68" i="1"/>
  <c r="C67" i="1" s="1"/>
  <c r="D68" i="1"/>
  <c r="E68" i="1" s="1"/>
  <c r="K68" i="1"/>
  <c r="E69" i="1"/>
  <c r="K69" i="1"/>
  <c r="C70" i="1"/>
  <c r="D70" i="1"/>
  <c r="E70" i="1" s="1"/>
  <c r="K70" i="1"/>
  <c r="E71" i="1"/>
  <c r="K71" i="1"/>
  <c r="E72" i="1"/>
  <c r="K72" i="1"/>
  <c r="C73" i="1"/>
  <c r="D73" i="1"/>
  <c r="E73" i="1" s="1"/>
  <c r="K73" i="1"/>
  <c r="E74" i="1"/>
  <c r="K74" i="1"/>
  <c r="E75" i="1"/>
  <c r="K75" i="1"/>
  <c r="E76" i="1"/>
  <c r="K76" i="1"/>
  <c r="E77" i="1"/>
  <c r="K77" i="1"/>
  <c r="E78" i="1"/>
  <c r="K78" i="1"/>
  <c r="E79" i="1"/>
  <c r="K79" i="1"/>
  <c r="E80" i="1"/>
  <c r="K80" i="1"/>
  <c r="K81" i="1"/>
  <c r="C82" i="1"/>
  <c r="C81" i="1" s="1"/>
  <c r="D82" i="1"/>
  <c r="E82" i="1" s="1"/>
  <c r="K82" i="1"/>
  <c r="E83" i="1"/>
  <c r="K83" i="1"/>
  <c r="C84" i="1"/>
  <c r="D84" i="1"/>
  <c r="E84" i="1" s="1"/>
  <c r="K84" i="1"/>
  <c r="E85" i="1"/>
  <c r="K85" i="1"/>
  <c r="E86" i="1"/>
  <c r="K86" i="1"/>
  <c r="C87" i="1"/>
  <c r="D87" i="1"/>
  <c r="E87" i="1" s="1"/>
  <c r="K87" i="1"/>
  <c r="E88" i="1"/>
  <c r="K88" i="1"/>
  <c r="E89" i="1"/>
  <c r="K89" i="1"/>
  <c r="E90" i="1"/>
  <c r="K90" i="1"/>
  <c r="E91" i="1"/>
  <c r="K91" i="1"/>
  <c r="K92" i="1"/>
  <c r="C93" i="1"/>
  <c r="C92" i="1" s="1"/>
  <c r="D93" i="1"/>
  <c r="D92" i="1" s="1"/>
  <c r="E92" i="1" s="1"/>
  <c r="K93" i="1"/>
  <c r="E94" i="1"/>
  <c r="K94" i="1"/>
  <c r="E95" i="1"/>
  <c r="K95" i="1"/>
  <c r="K96" i="1"/>
  <c r="C97" i="1"/>
  <c r="C96" i="1" s="1"/>
  <c r="D97" i="1"/>
  <c r="D96" i="1" s="1"/>
  <c r="E96" i="1" s="1"/>
  <c r="K97" i="1"/>
  <c r="E98" i="1"/>
  <c r="K98" i="1"/>
  <c r="C99" i="1"/>
  <c r="D99" i="1"/>
  <c r="E99" i="1" s="1"/>
  <c r="K99" i="1"/>
  <c r="E100" i="1"/>
  <c r="K100" i="1"/>
  <c r="E101" i="1"/>
  <c r="K101" i="1"/>
  <c r="K102" i="1"/>
  <c r="C103" i="1"/>
  <c r="C102" i="1" s="1"/>
  <c r="D103" i="1"/>
  <c r="E103" i="1" s="1"/>
  <c r="K103" i="1"/>
  <c r="E104" i="1"/>
  <c r="K104" i="1"/>
  <c r="E105" i="1"/>
  <c r="K105" i="1"/>
  <c r="C106" i="1"/>
  <c r="D106" i="1"/>
  <c r="E106" i="1" s="1"/>
  <c r="K106" i="1"/>
  <c r="E107" i="1"/>
  <c r="K107" i="1"/>
  <c r="E108" i="1"/>
  <c r="K108" i="1"/>
  <c r="E109" i="1"/>
  <c r="K109" i="1"/>
  <c r="K110" i="1"/>
  <c r="C111" i="1"/>
  <c r="C110" i="1" s="1"/>
  <c r="D111" i="1"/>
  <c r="D110" i="1" s="1"/>
  <c r="K111" i="1"/>
  <c r="E112" i="1"/>
  <c r="K112" i="1"/>
  <c r="C113" i="1"/>
  <c r="D113" i="1"/>
  <c r="E113" i="1" s="1"/>
  <c r="K113" i="1"/>
  <c r="E114" i="1"/>
  <c r="K114" i="1"/>
  <c r="C115" i="1"/>
  <c r="D115" i="1"/>
  <c r="E115" i="1" s="1"/>
  <c r="K115" i="1"/>
  <c r="E116" i="1"/>
  <c r="K116" i="1"/>
  <c r="E117" i="1"/>
  <c r="K117" i="1"/>
  <c r="E118" i="1"/>
  <c r="K118" i="1"/>
  <c r="E119" i="1"/>
  <c r="K119" i="1"/>
  <c r="E120" i="1"/>
  <c r="K120" i="1"/>
  <c r="K121" i="1"/>
  <c r="C122" i="1"/>
  <c r="D122" i="1"/>
  <c r="E122" i="1" s="1"/>
  <c r="K122" i="1"/>
  <c r="C123" i="1"/>
  <c r="D123" i="1"/>
  <c r="E123" i="1" s="1"/>
  <c r="K123" i="1"/>
  <c r="K124" i="1"/>
  <c r="E125" i="1"/>
  <c r="K125" i="1"/>
  <c r="E126" i="1"/>
  <c r="K126" i="1"/>
  <c r="E127" i="1"/>
  <c r="K127" i="1"/>
  <c r="E29" i="1" l="1"/>
  <c r="E110" i="1"/>
  <c r="C54" i="1"/>
  <c r="C124" i="1"/>
  <c r="E12" i="1"/>
  <c r="C121" i="1"/>
  <c r="D81" i="1"/>
  <c r="E81" i="1" s="1"/>
  <c r="D67" i="1"/>
  <c r="E67" i="1" s="1"/>
  <c r="D37" i="1"/>
  <c r="E37" i="1" s="1"/>
  <c r="E111" i="1"/>
  <c r="E97" i="1"/>
  <c r="E93" i="1"/>
  <c r="E48" i="1"/>
  <c r="E44" i="1"/>
  <c r="E30" i="1"/>
  <c r="E23" i="1"/>
  <c r="E13" i="1"/>
  <c r="D50" i="1"/>
  <c r="E50" i="1" s="1"/>
  <c r="D102" i="1"/>
  <c r="E102" i="1" s="1"/>
  <c r="D61" i="1"/>
  <c r="E61" i="1" s="1"/>
  <c r="D54" i="1" l="1"/>
  <c r="E54" i="1" s="1"/>
  <c r="D124" i="1"/>
  <c r="E124" i="1" l="1"/>
  <c r="D121" i="1"/>
  <c r="E121" i="1" s="1"/>
</calcChain>
</file>

<file path=xl/sharedStrings.xml><?xml version="1.0" encoding="utf-8"?>
<sst xmlns="http://schemas.openxmlformats.org/spreadsheetml/2006/main" count="232" uniqueCount="119">
  <si>
    <t>วิทยาศาสตร์และเทคโนโลยี</t>
  </si>
  <si>
    <t>วิทยาศาสตร์สุขภาพ</t>
  </si>
  <si>
    <t xml:space="preserve">สังคมศาสตร์  </t>
  </si>
  <si>
    <t>ปริญญาตรี</t>
  </si>
  <si>
    <t>ปริญญาโท</t>
  </si>
  <si>
    <t>ปริญญาเอก</t>
  </si>
  <si>
    <t>ภาพรวมทั้งมหาวิทยาลัย</t>
  </si>
  <si>
    <t>ป.ตรี</t>
  </si>
  <si>
    <t>วิศวกรรมซอฟต์แวร์</t>
  </si>
  <si>
    <t>มัลติมีเดียและแอนิเมชัน</t>
  </si>
  <si>
    <t>นิเทศศาสตร์</t>
  </si>
  <si>
    <t>เทคโนโลยีสารสนเทศ</t>
  </si>
  <si>
    <t>การจัดการสารสนเทศดิจิทัล</t>
  </si>
  <si>
    <t>ป.โท</t>
  </si>
  <si>
    <t>การจัดการเทคโนโลยีสารสนเทศ</t>
  </si>
  <si>
    <t>ป.เอก</t>
  </si>
  <si>
    <t>สารสนเทศศาสตร์</t>
  </si>
  <si>
    <t>อาชีวอนามัยและความปลอดภัย</t>
  </si>
  <si>
    <t>อนามัยสิ่งแวดล้อม</t>
  </si>
  <si>
    <t>สาธารณสุขศาสตรบัณฑิต</t>
  </si>
  <si>
    <t>สาธารณสุขศาสตรมหาบัณฑิต วิชาเอกบริหารสาธารณสุข</t>
  </si>
  <si>
    <t>สาธารณสุขศาสตรมหาบัณฑิต วิชาเอกการสร้างเสริมสุขภาพ</t>
  </si>
  <si>
    <t>สาธารณสุขศาสตร์</t>
  </si>
  <si>
    <t>เทคนิคการแพทย์</t>
  </si>
  <si>
    <t>กายภาพบำบัด</t>
  </si>
  <si>
    <t>ชีวเวชศาสตร์</t>
  </si>
  <si>
    <t>สหเวชศาสตร์และสาธารณสุขศาสตร์</t>
  </si>
  <si>
    <t>สถาปัตยกรรม</t>
  </si>
  <si>
    <t>การออกแบบอุตสาหกรรม</t>
  </si>
  <si>
    <t>สถาปัตยกรรมศาสตร์และการออกแบบ</t>
  </si>
  <si>
    <t>อาเซียนศึกษา</t>
  </si>
  <si>
    <t>ภาษาอังกฤษ</t>
  </si>
  <si>
    <t>ภาษาจีน</t>
  </si>
  <si>
    <t>ไทยศึกษาบูรณาการ</t>
  </si>
  <si>
    <t>เอเชียตะวันออกเฉียงใต้ศึกษา</t>
  </si>
  <si>
    <t>เอเชียศึกษา</t>
  </si>
  <si>
    <t>ศิลปศาสตร์</t>
  </si>
  <si>
    <t>วิศวกรรมโยธา</t>
  </si>
  <si>
    <t>วิศวกรรมไฟฟ้า</t>
  </si>
  <si>
    <t>วิศวกรรมเคมีและกระบวนการ</t>
  </si>
  <si>
    <t>วิศวกรรมคอมพิวเตอร์</t>
  </si>
  <si>
    <t>วิทยาศาสตร์สิ่งแวดล้อม</t>
  </si>
  <si>
    <t>วิทยาศาสตร์และวิศวกรรมวัสดุ</t>
  </si>
  <si>
    <t>เทคโนโลยีการจัดการทรัพยากรทางทะเลและชายฝั่ง</t>
  </si>
  <si>
    <t>วิศวกรรมโยธาและสิ่งแวดล้อม</t>
  </si>
  <si>
    <t>วิศวกรรมศาสตร์และทรัพยากร</t>
  </si>
  <si>
    <t xml:space="preserve">   แขนงฟิสิกส์</t>
  </si>
  <si>
    <t xml:space="preserve">   แขนงชีววิทยา</t>
  </si>
  <si>
    <t xml:space="preserve">   แขนงเคมี</t>
  </si>
  <si>
    <t xml:space="preserve">   แขนงคณิตศาสตร์</t>
  </si>
  <si>
    <t>วิทยาศาสตร์เชิงคำนวณ</t>
  </si>
  <si>
    <t>วิทยาศาสตรมหาบัณฑิต สาขาเคมี</t>
  </si>
  <si>
    <t>ฟิสิกส์</t>
  </si>
  <si>
    <t>เคมี</t>
  </si>
  <si>
    <t>วิทยาศาสตร์</t>
  </si>
  <si>
    <t>รัฐศาสตร์</t>
  </si>
  <si>
    <t>นิติศาสตร์</t>
  </si>
  <si>
    <t>รัฐศาสตร์และนิติศาสตร์</t>
  </si>
  <si>
    <t>เภสัชศาสตร์</t>
  </si>
  <si>
    <t>วิทยาศาสตร์การแพทย์</t>
  </si>
  <si>
    <t>แพทยศาสตร์</t>
  </si>
  <si>
    <t>พยาบาลศาสตร์</t>
  </si>
  <si>
    <t>การพยาบาลเวชปฏิบัติชุมชน</t>
  </si>
  <si>
    <t>การพยาบาลผู้ใหญ่</t>
  </si>
  <si>
    <t xml:space="preserve">   แขนงเทคโนโลยีอาหาร</t>
  </si>
  <si>
    <t xml:space="preserve">   แขนงเทคโนโลยีชีวภาพอุตสาหกรรม</t>
  </si>
  <si>
    <t>อุตสาหกรรมเกษตร</t>
  </si>
  <si>
    <t xml:space="preserve">   แขนงสัตวศาสตร์</t>
  </si>
  <si>
    <t xml:space="preserve">   แขนงพืชศาสตร์</t>
  </si>
  <si>
    <t xml:space="preserve">   แขนงประมง</t>
  </si>
  <si>
    <t xml:space="preserve">เกษตรศาสตร์ </t>
  </si>
  <si>
    <t>วิทยาศาสตร์การเกษตร สาขาวิทยาศาสตร์การอาหาร</t>
  </si>
  <si>
    <t>เทคโนโลยีชีวภาพ</t>
  </si>
  <si>
    <t>อุตสาหกรรมเกษตร (อาหาร)</t>
  </si>
  <si>
    <t>วิทยาศาสตร์การเกษตร</t>
  </si>
  <si>
    <t>เทคโนโลยีการเกษตร</t>
  </si>
  <si>
    <t>อุตสาหกรรมท่องเที่ยว</t>
  </si>
  <si>
    <t>เศรษฐศาสตร์</t>
  </si>
  <si>
    <t>บัญชี</t>
  </si>
  <si>
    <t>บริหารธุรกิจ</t>
  </si>
  <si>
    <t>การจัดการ</t>
  </si>
  <si>
    <t>สารสนเทศ</t>
  </si>
  <si>
    <t>เทคโนโลยี</t>
  </si>
  <si>
    <t>และการใช้</t>
  </si>
  <si>
    <t>รับผิดชอบ</t>
  </si>
  <si>
    <t>ขึ้นไป)</t>
  </si>
  <si>
    <t>ทุกด้าน</t>
  </si>
  <si>
    <t>ความพึงพอใจ</t>
  </si>
  <si>
    <t>การสื่อสาร</t>
  </si>
  <si>
    <t>และความ</t>
  </si>
  <si>
    <t>(20 %</t>
  </si>
  <si>
    <t>ภาพรวม</t>
  </si>
  <si>
    <t>ร้อยละ</t>
  </si>
  <si>
    <t>เชิงตัวเลข</t>
  </si>
  <si>
    <t>ระหว่างบุคคล</t>
  </si>
  <si>
    <t>ทางปัญญา</t>
  </si>
  <si>
    <t>จริยธรรม</t>
  </si>
  <si>
    <t>ประเมิน</t>
  </si>
  <si>
    <t>การวิเคราะห์</t>
  </si>
  <si>
    <t>ความสัมพันธ์</t>
  </si>
  <si>
    <t>ทักษะ</t>
  </si>
  <si>
    <t>ความรู้</t>
  </si>
  <si>
    <t>คุณธรรม</t>
  </si>
  <si>
    <t>การ</t>
  </si>
  <si>
    <t>การศึกษา</t>
  </si>
  <si>
    <t>ศึกษา</t>
  </si>
  <si>
    <t>ด้าน</t>
  </si>
  <si>
    <t>ที่ได้รับ</t>
  </si>
  <si>
    <t>ที่สำเร็จ</t>
  </si>
  <si>
    <t>(5)</t>
  </si>
  <si>
    <t>(4)</t>
  </si>
  <si>
    <t>(3)</t>
  </si>
  <si>
    <t>(2)</t>
  </si>
  <si>
    <t>(1)</t>
  </si>
  <si>
    <t>จำนวน</t>
  </si>
  <si>
    <t>ระดับ</t>
  </si>
  <si>
    <t>คะแนนเฉลี่ย</t>
  </si>
  <si>
    <t>สำนักวิชา/หลักสูตร</t>
  </si>
  <si>
    <t>ความพึงพอใจของผู้ใช้บัณฑิต ปีการศึกษา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</si>
</sst>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b/>
      <sz val="16"/>
      <color rgb="FFFF0000"/>
      <name val="TH SarabunPSK"/>
      <family val="2"/>
    </font>
    <font>
      <b/>
      <u/>
      <sz val="16"/>
      <color rgb="FFFF0000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b/>
      <sz val="16"/>
      <color theme="0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7030A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horizontal="left" indent="1"/>
    </xf>
    <xf numFmtId="0" fontId="2" fillId="0" borderId="0" xfId="0" applyFont="1" applyFill="1" applyBorder="1" applyAlignment="1">
      <alignment horizontal="left" indent="1"/>
    </xf>
    <xf numFmtId="3" fontId="0" fillId="0" borderId="0" xfId="0" applyNumberFormat="1"/>
    <xf numFmtId="4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4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4" fontId="5" fillId="4" borderId="1" xfId="0" applyNumberFormat="1" applyFont="1" applyFill="1" applyBorder="1" applyAlignment="1">
      <alignment horizontal="center" vertical="center"/>
    </xf>
    <xf numFmtId="164" fontId="5" fillId="4" borderId="1" xfId="0" applyNumberFormat="1" applyFont="1" applyFill="1" applyBorder="1" applyAlignment="1">
      <alignment horizontal="center" vertical="center"/>
    </xf>
    <xf numFmtId="3" fontId="5" fillId="4" borderId="4" xfId="0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inden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 indent="1"/>
    </xf>
    <xf numFmtId="0" fontId="5" fillId="2" borderId="1" xfId="0" applyFont="1" applyFill="1" applyBorder="1" applyAlignment="1">
      <alignment horizontal="center" vertical="center"/>
    </xf>
    <xf numFmtId="4" fontId="5" fillId="5" borderId="1" xfId="0" applyNumberFormat="1" applyFont="1" applyFill="1" applyBorder="1" applyAlignment="1">
      <alignment horizontal="center" vertical="center"/>
    </xf>
    <xf numFmtId="164" fontId="5" fillId="5" borderId="1" xfId="0" applyNumberFormat="1" applyFont="1" applyFill="1" applyBorder="1" applyAlignment="1">
      <alignment horizontal="center" vertical="center"/>
    </xf>
    <xf numFmtId="3" fontId="5" fillId="5" borderId="4" xfId="0" applyNumberFormat="1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vertical="center"/>
    </xf>
    <xf numFmtId="3" fontId="5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indent="1"/>
    </xf>
    <xf numFmtId="0" fontId="4" fillId="0" borderId="1" xfId="0" applyFont="1" applyFill="1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left" indent="1"/>
    </xf>
    <xf numFmtId="0" fontId="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0"/>
  <sheetViews>
    <sheetView tabSelected="1" zoomScaleNormal="100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P114" sqref="P114"/>
    </sheetView>
  </sheetViews>
  <sheetFormatPr defaultRowHeight="15" x14ac:dyDescent="0.25"/>
  <cols>
    <col min="1" max="1" width="40.85546875" customWidth="1"/>
    <col min="2" max="2" width="7.85546875" style="1" customWidth="1"/>
    <col min="3" max="3" width="8.140625" customWidth="1"/>
    <col min="4" max="4" width="6.85546875" customWidth="1"/>
    <col min="5" max="5" width="7.28515625" customWidth="1"/>
    <col min="6" max="11" width="11.85546875" customWidth="1"/>
    <col min="12" max="12" width="11.28515625" customWidth="1"/>
  </cols>
  <sheetData>
    <row r="1" spans="1:13" ht="21" x14ac:dyDescent="0.25">
      <c r="A1" s="63" t="s">
        <v>118</v>
      </c>
    </row>
    <row r="2" spans="1:13" ht="21" x14ac:dyDescent="0.35">
      <c r="A2" s="62"/>
    </row>
    <row r="3" spans="1:13" ht="21" x14ac:dyDescent="0.25">
      <c r="A3" s="61" t="s">
        <v>117</v>
      </c>
      <c r="B3" s="60"/>
      <c r="C3" s="59"/>
      <c r="D3" s="59"/>
      <c r="E3" s="59"/>
      <c r="F3" s="58" t="s">
        <v>116</v>
      </c>
      <c r="G3" s="57"/>
      <c r="H3" s="57"/>
      <c r="I3" s="57"/>
      <c r="J3" s="57"/>
      <c r="K3" s="57"/>
      <c r="L3" s="56"/>
    </row>
    <row r="4" spans="1:13" ht="21" x14ac:dyDescent="0.25">
      <c r="A4" s="52"/>
      <c r="B4" s="51" t="s">
        <v>115</v>
      </c>
      <c r="C4" s="51" t="s">
        <v>114</v>
      </c>
      <c r="D4" s="51" t="s">
        <v>114</v>
      </c>
      <c r="E4" s="51" t="s">
        <v>92</v>
      </c>
      <c r="F4" s="54" t="s">
        <v>113</v>
      </c>
      <c r="G4" s="55" t="s">
        <v>112</v>
      </c>
      <c r="H4" s="54" t="s">
        <v>111</v>
      </c>
      <c r="I4" s="55" t="s">
        <v>110</v>
      </c>
      <c r="J4" s="54" t="s">
        <v>109</v>
      </c>
      <c r="K4" s="54"/>
      <c r="L4" s="53"/>
    </row>
    <row r="5" spans="1:13" ht="21" x14ac:dyDescent="0.25">
      <c r="A5" s="52"/>
      <c r="B5" s="51" t="s">
        <v>103</v>
      </c>
      <c r="C5" s="51" t="s">
        <v>108</v>
      </c>
      <c r="D5" s="51" t="s">
        <v>107</v>
      </c>
      <c r="E5" s="51" t="s">
        <v>107</v>
      </c>
      <c r="F5" s="49" t="s">
        <v>106</v>
      </c>
      <c r="G5" s="50" t="s">
        <v>106</v>
      </c>
      <c r="H5" s="49" t="s">
        <v>106</v>
      </c>
      <c r="I5" s="50" t="s">
        <v>106</v>
      </c>
      <c r="J5" s="49" t="s">
        <v>106</v>
      </c>
      <c r="K5" s="49"/>
      <c r="L5" s="49"/>
    </row>
    <row r="6" spans="1:13" ht="21" x14ac:dyDescent="0.25">
      <c r="A6" s="52"/>
      <c r="B6" s="51" t="s">
        <v>105</v>
      </c>
      <c r="C6" s="51" t="s">
        <v>104</v>
      </c>
      <c r="D6" s="51" t="s">
        <v>103</v>
      </c>
      <c r="E6" s="51" t="s">
        <v>103</v>
      </c>
      <c r="F6" s="49" t="s">
        <v>102</v>
      </c>
      <c r="G6" s="50" t="s">
        <v>101</v>
      </c>
      <c r="H6" s="49" t="s">
        <v>100</v>
      </c>
      <c r="I6" s="50" t="s">
        <v>99</v>
      </c>
      <c r="J6" s="49" t="s">
        <v>98</v>
      </c>
      <c r="K6" s="49"/>
      <c r="L6" s="49"/>
    </row>
    <row r="7" spans="1:13" ht="21" x14ac:dyDescent="0.25">
      <c r="A7" s="52"/>
      <c r="B7" s="51"/>
      <c r="C7" s="51"/>
      <c r="D7" s="51" t="s">
        <v>97</v>
      </c>
      <c r="E7" s="51" t="s">
        <v>97</v>
      </c>
      <c r="F7" s="49" t="s">
        <v>96</v>
      </c>
      <c r="G7" s="50"/>
      <c r="H7" s="49" t="s">
        <v>95</v>
      </c>
      <c r="I7" s="50" t="s">
        <v>94</v>
      </c>
      <c r="J7" s="49" t="s">
        <v>93</v>
      </c>
      <c r="K7" s="49" t="s">
        <v>92</v>
      </c>
      <c r="L7" s="49" t="s">
        <v>91</v>
      </c>
    </row>
    <row r="8" spans="1:13" ht="21" x14ac:dyDescent="0.25">
      <c r="A8" s="52"/>
      <c r="B8" s="51"/>
      <c r="C8" s="51"/>
      <c r="D8" s="51"/>
      <c r="E8" s="51" t="s">
        <v>90</v>
      </c>
      <c r="F8" s="49"/>
      <c r="G8" s="50"/>
      <c r="H8" s="49"/>
      <c r="I8" s="50" t="s">
        <v>89</v>
      </c>
      <c r="J8" s="49" t="s">
        <v>88</v>
      </c>
      <c r="K8" s="49" t="s">
        <v>87</v>
      </c>
      <c r="L8" s="49" t="s">
        <v>86</v>
      </c>
    </row>
    <row r="9" spans="1:13" ht="21" x14ac:dyDescent="0.25">
      <c r="A9" s="52"/>
      <c r="B9" s="51"/>
      <c r="C9" s="51"/>
      <c r="D9" s="51"/>
      <c r="E9" s="51" t="s">
        <v>85</v>
      </c>
      <c r="F9" s="49"/>
      <c r="G9" s="50"/>
      <c r="H9" s="49"/>
      <c r="I9" s="50" t="s">
        <v>84</v>
      </c>
      <c r="J9" s="49" t="s">
        <v>83</v>
      </c>
      <c r="K9" s="49"/>
      <c r="L9" s="49"/>
    </row>
    <row r="10" spans="1:13" ht="21" x14ac:dyDescent="0.25">
      <c r="A10" s="52"/>
      <c r="B10" s="51"/>
      <c r="C10" s="51"/>
      <c r="D10" s="51"/>
      <c r="E10" s="51"/>
      <c r="F10" s="49"/>
      <c r="G10" s="50"/>
      <c r="H10" s="49"/>
      <c r="I10" s="50"/>
      <c r="J10" s="49" t="s">
        <v>82</v>
      </c>
      <c r="K10" s="49"/>
      <c r="L10" s="49"/>
    </row>
    <row r="11" spans="1:13" ht="21" x14ac:dyDescent="0.25">
      <c r="A11" s="48"/>
      <c r="B11" s="46"/>
      <c r="C11" s="47"/>
      <c r="D11" s="47"/>
      <c r="E11" s="46"/>
      <c r="F11" s="44"/>
      <c r="G11" s="45"/>
      <c r="H11" s="44"/>
      <c r="I11" s="45"/>
      <c r="J11" s="44" t="s">
        <v>81</v>
      </c>
      <c r="K11" s="44"/>
      <c r="L11" s="44"/>
    </row>
    <row r="12" spans="1:13" ht="21" x14ac:dyDescent="0.25">
      <c r="A12" s="36" t="s">
        <v>80</v>
      </c>
      <c r="B12" s="35"/>
      <c r="C12" s="34">
        <f>C13+C15+C17</f>
        <v>305</v>
      </c>
      <c r="D12" s="34">
        <f>D13+D15+D17</f>
        <v>112</v>
      </c>
      <c r="E12" s="30">
        <f>D12/C12*100</f>
        <v>36.721311475409834</v>
      </c>
      <c r="F12" s="29">
        <v>4.4962797619047619</v>
      </c>
      <c r="G12" s="29">
        <v>4.402827380952381</v>
      </c>
      <c r="H12" s="29">
        <v>4.4330357142857126</v>
      </c>
      <c r="I12" s="29">
        <v>4.3879464285714302</v>
      </c>
      <c r="J12" s="29">
        <v>4.2790178571428568</v>
      </c>
      <c r="K12" s="29">
        <f>(L12/5)*100</f>
        <v>87.979211421410653</v>
      </c>
      <c r="L12" s="29">
        <v>4.3989605710705328</v>
      </c>
      <c r="M12" s="4"/>
    </row>
    <row r="13" spans="1:13" ht="21" x14ac:dyDescent="0.35">
      <c r="A13" s="27" t="s">
        <v>5</v>
      </c>
      <c r="B13" s="28"/>
      <c r="C13" s="37">
        <f>SUM(C14)</f>
        <v>5</v>
      </c>
      <c r="D13" s="37">
        <f>SUM(D14)</f>
        <v>2</v>
      </c>
      <c r="E13" s="6">
        <f>D13/C13*100</f>
        <v>40</v>
      </c>
      <c r="F13" s="5">
        <v>4.666666666666667</v>
      </c>
      <c r="G13" s="5">
        <v>4.5</v>
      </c>
      <c r="H13" s="5">
        <v>4.5</v>
      </c>
      <c r="I13" s="5">
        <v>4.5999999999999996</v>
      </c>
      <c r="J13" s="5">
        <v>4.666666666666667</v>
      </c>
      <c r="K13" s="5">
        <f>(L13/5)*100</f>
        <v>91.578947368421055</v>
      </c>
      <c r="L13" s="5">
        <v>4.5789473684210531</v>
      </c>
      <c r="M13" s="4"/>
    </row>
    <row r="14" spans="1:13" ht="21" x14ac:dyDescent="0.35">
      <c r="A14" s="25" t="s">
        <v>79</v>
      </c>
      <c r="B14" s="24" t="s">
        <v>15</v>
      </c>
      <c r="C14" s="23">
        <v>5</v>
      </c>
      <c r="D14" s="23">
        <v>2</v>
      </c>
      <c r="E14" s="21">
        <f>D14/C14*100</f>
        <v>40</v>
      </c>
      <c r="F14" s="20">
        <v>4.666666666666667</v>
      </c>
      <c r="G14" s="20">
        <v>4.5</v>
      </c>
      <c r="H14" s="20">
        <v>4.5</v>
      </c>
      <c r="I14" s="20">
        <v>4.5999999999999996</v>
      </c>
      <c r="J14" s="20">
        <v>4.666666666666667</v>
      </c>
      <c r="K14" s="20">
        <f>(L14/5)*100</f>
        <v>91.578947368421055</v>
      </c>
      <c r="L14" s="20">
        <v>4.5789473684210531</v>
      </c>
      <c r="M14" s="4"/>
    </row>
    <row r="15" spans="1:13" ht="21" x14ac:dyDescent="0.35">
      <c r="A15" s="27" t="s">
        <v>4</v>
      </c>
      <c r="B15" s="28"/>
      <c r="C15" s="37">
        <f>SUM(C16)</f>
        <v>26</v>
      </c>
      <c r="D15" s="37">
        <f>SUM(D16)</f>
        <v>9</v>
      </c>
      <c r="E15" s="6">
        <f>D15/C15*100</f>
        <v>34.615384615384613</v>
      </c>
      <c r="F15" s="5">
        <v>4.7407407407407405</v>
      </c>
      <c r="G15" s="5">
        <v>4.5555555555555554</v>
      </c>
      <c r="H15" s="5">
        <v>4.5</v>
      </c>
      <c r="I15" s="5">
        <v>4.5555555555555554</v>
      </c>
      <c r="J15" s="5">
        <v>4.3703703703703702</v>
      </c>
      <c r="K15" s="5">
        <f>(L15/5)*100</f>
        <v>90.877192982456137</v>
      </c>
      <c r="L15" s="5">
        <v>4.5438596491228065</v>
      </c>
      <c r="M15" s="4"/>
    </row>
    <row r="16" spans="1:13" ht="21" x14ac:dyDescent="0.35">
      <c r="A16" s="25" t="s">
        <v>79</v>
      </c>
      <c r="B16" s="24" t="s">
        <v>13</v>
      </c>
      <c r="C16" s="23">
        <v>26</v>
      </c>
      <c r="D16" s="23">
        <v>9</v>
      </c>
      <c r="E16" s="21">
        <f>D16/C16*100</f>
        <v>34.615384615384613</v>
      </c>
      <c r="F16" s="20">
        <v>4.7407407407407405</v>
      </c>
      <c r="G16" s="20">
        <v>4.5555555555555554</v>
      </c>
      <c r="H16" s="20">
        <v>4.5</v>
      </c>
      <c r="I16" s="20">
        <v>4.5555555555555554</v>
      </c>
      <c r="J16" s="20">
        <v>4.3703703703703702</v>
      </c>
      <c r="K16" s="20">
        <f>(L16/5)*100</f>
        <v>90.877192982456137</v>
      </c>
      <c r="L16" s="20">
        <v>4.5438596491228065</v>
      </c>
      <c r="M16" s="4"/>
    </row>
    <row r="17" spans="1:13" ht="21" x14ac:dyDescent="0.35">
      <c r="A17" s="27" t="s">
        <v>3</v>
      </c>
      <c r="B17" s="26"/>
      <c r="C17" s="7">
        <f>SUM(C18:C21)</f>
        <v>274</v>
      </c>
      <c r="D17" s="7">
        <f>SUM(D18:D21)</f>
        <v>101</v>
      </c>
      <c r="E17" s="6">
        <f>D17/C17*100</f>
        <v>36.861313868613138</v>
      </c>
      <c r="F17" s="5">
        <v>4.4711221122112201</v>
      </c>
      <c r="G17" s="5">
        <v>4.3872937293729377</v>
      </c>
      <c r="H17" s="5">
        <v>4.4257425742574243</v>
      </c>
      <c r="I17" s="5">
        <v>4.3688118811881198</v>
      </c>
      <c r="J17" s="5">
        <v>4.2632013201320138</v>
      </c>
      <c r="K17" s="5">
        <f>(L17/5)*100</f>
        <v>87.649693540782664</v>
      </c>
      <c r="L17" s="5">
        <v>4.382484677039133</v>
      </c>
      <c r="M17" s="4"/>
    </row>
    <row r="18" spans="1:13" ht="21" x14ac:dyDescent="0.35">
      <c r="A18" s="25" t="s">
        <v>79</v>
      </c>
      <c r="B18" s="24" t="s">
        <v>7</v>
      </c>
      <c r="C18" s="38">
        <v>71</v>
      </c>
      <c r="D18" s="22">
        <v>28</v>
      </c>
      <c r="E18" s="21">
        <f>D18/C18*100</f>
        <v>39.436619718309856</v>
      </c>
      <c r="F18" s="20">
        <v>4.5000000000000009</v>
      </c>
      <c r="G18" s="20">
        <v>4.4107142857142856</v>
      </c>
      <c r="H18" s="20">
        <v>4.4285714285714279</v>
      </c>
      <c r="I18" s="20">
        <v>4.3928571428571415</v>
      </c>
      <c r="J18" s="20">
        <v>4.2767857142857144</v>
      </c>
      <c r="K18" s="20">
        <f>(L18/5)*100</f>
        <v>87.899159663865561</v>
      </c>
      <c r="L18" s="20">
        <v>4.3949579831932777</v>
      </c>
      <c r="M18" s="4"/>
    </row>
    <row r="19" spans="1:13" ht="21" x14ac:dyDescent="0.35">
      <c r="A19" s="25" t="s">
        <v>78</v>
      </c>
      <c r="B19" s="24" t="s">
        <v>7</v>
      </c>
      <c r="C19" s="38">
        <v>76</v>
      </c>
      <c r="D19" s="22">
        <v>30</v>
      </c>
      <c r="E19" s="21">
        <f>D19/C19*100</f>
        <v>39.473684210526315</v>
      </c>
      <c r="F19" s="20">
        <v>4.5111111111111111</v>
      </c>
      <c r="G19" s="20">
        <v>4.3916666666666666</v>
      </c>
      <c r="H19" s="20">
        <v>4.4333333333333327</v>
      </c>
      <c r="I19" s="20">
        <v>4.4083333333333332</v>
      </c>
      <c r="J19" s="20">
        <v>4.2444444444444445</v>
      </c>
      <c r="K19" s="20">
        <f>(L19/5)*100</f>
        <v>87.960784313725483</v>
      </c>
      <c r="L19" s="20">
        <v>4.398039215686274</v>
      </c>
      <c r="M19" s="4"/>
    </row>
    <row r="20" spans="1:13" ht="21" x14ac:dyDescent="0.35">
      <c r="A20" s="43" t="s">
        <v>77</v>
      </c>
      <c r="B20" s="24" t="s">
        <v>7</v>
      </c>
      <c r="C20" s="38">
        <v>31</v>
      </c>
      <c r="D20" s="22">
        <v>11</v>
      </c>
      <c r="E20" s="21">
        <f>D20/C20*100</f>
        <v>35.483870967741936</v>
      </c>
      <c r="F20" s="20">
        <v>4.4090909090909092</v>
      </c>
      <c r="G20" s="20">
        <v>4.3818181818181827</v>
      </c>
      <c r="H20" s="20">
        <v>4.3636363636363633</v>
      </c>
      <c r="I20" s="20">
        <v>4.454545454545455</v>
      </c>
      <c r="J20" s="20">
        <v>4.3636363636363633</v>
      </c>
      <c r="K20" s="20">
        <f>(L20/5)*100</f>
        <v>87.965367965367975</v>
      </c>
      <c r="L20" s="20">
        <v>4.3982683982683985</v>
      </c>
      <c r="M20" s="4"/>
    </row>
    <row r="21" spans="1:13" ht="21" x14ac:dyDescent="0.35">
      <c r="A21" s="43" t="s">
        <v>76</v>
      </c>
      <c r="B21" s="24" t="s">
        <v>7</v>
      </c>
      <c r="C21" s="38">
        <v>96</v>
      </c>
      <c r="D21" s="22">
        <v>32</v>
      </c>
      <c r="E21" s="21">
        <f>D21/C21*100</f>
        <v>33.333333333333329</v>
      </c>
      <c r="F21" s="20">
        <v>4.4296875</v>
      </c>
      <c r="G21" s="20">
        <v>4.364583333333333</v>
      </c>
      <c r="H21" s="20">
        <v>4.4374999999999982</v>
      </c>
      <c r="I21" s="20">
        <v>4.28125</v>
      </c>
      <c r="J21" s="20">
        <v>4.234375</v>
      </c>
      <c r="K21" s="20">
        <f>(L21/5)*100</f>
        <v>87.03125</v>
      </c>
      <c r="L21" s="20">
        <v>4.3515625</v>
      </c>
      <c r="M21" s="4"/>
    </row>
    <row r="22" spans="1:13" ht="21" x14ac:dyDescent="0.25">
      <c r="A22" s="36" t="s">
        <v>75</v>
      </c>
      <c r="B22" s="35"/>
      <c r="C22" s="34">
        <f>C23+C26+C29</f>
        <v>88</v>
      </c>
      <c r="D22" s="34">
        <f>D23+D26+D29</f>
        <v>33</v>
      </c>
      <c r="E22" s="30">
        <f>D22/C22*100</f>
        <v>37.5</v>
      </c>
      <c r="F22" s="29">
        <v>4.4803030303030313</v>
      </c>
      <c r="G22" s="29">
        <v>4.4393939393939403</v>
      </c>
      <c r="H22" s="29">
        <v>4.504545454545454</v>
      </c>
      <c r="I22" s="29">
        <v>4.4797979797979801</v>
      </c>
      <c r="J22" s="29">
        <v>4.4651515151515166</v>
      </c>
      <c r="K22" s="29">
        <f>(L22/5)*100</f>
        <v>89.455077086656033</v>
      </c>
      <c r="L22" s="29">
        <v>4.4727538543328018</v>
      </c>
      <c r="M22" s="4"/>
    </row>
    <row r="23" spans="1:13" ht="21" x14ac:dyDescent="0.35">
      <c r="A23" s="27" t="s">
        <v>5</v>
      </c>
      <c r="B23" s="28"/>
      <c r="C23" s="37">
        <f>SUM(C24:C25)</f>
        <v>6</v>
      </c>
      <c r="D23" s="37">
        <f>SUM(D24:D25)</f>
        <v>3</v>
      </c>
      <c r="E23" s="6">
        <f>D23/C23*100</f>
        <v>50</v>
      </c>
      <c r="F23" s="5">
        <v>4.5</v>
      </c>
      <c r="G23" s="5">
        <v>4.5</v>
      </c>
      <c r="H23" s="5">
        <v>4.5</v>
      </c>
      <c r="I23" s="5">
        <v>4.666666666666667</v>
      </c>
      <c r="J23" s="5">
        <v>4.5</v>
      </c>
      <c r="K23" s="5">
        <f>(L23/5)*100</f>
        <v>90.526315789473671</v>
      </c>
      <c r="L23" s="5">
        <v>4.5263157894736841</v>
      </c>
      <c r="M23" s="4"/>
    </row>
    <row r="24" spans="1:13" ht="21" x14ac:dyDescent="0.35">
      <c r="A24" s="25" t="s">
        <v>74</v>
      </c>
      <c r="B24" s="24" t="s">
        <v>15</v>
      </c>
      <c r="C24" s="23">
        <v>2</v>
      </c>
      <c r="D24" s="22">
        <v>1</v>
      </c>
      <c r="E24" s="21">
        <f>D24/C24*100</f>
        <v>50</v>
      </c>
      <c r="F24" s="20">
        <v>4.5</v>
      </c>
      <c r="G24" s="20">
        <v>4.5</v>
      </c>
      <c r="H24" s="20">
        <v>4.5</v>
      </c>
      <c r="I24" s="20">
        <v>4.666666666666667</v>
      </c>
      <c r="J24" s="20">
        <v>4.5</v>
      </c>
      <c r="K24" s="20">
        <f>(L24/5)*100</f>
        <v>90.526315789473671</v>
      </c>
      <c r="L24" s="20">
        <v>4.5263157894736841</v>
      </c>
      <c r="M24" s="4"/>
    </row>
    <row r="25" spans="1:13" ht="21" x14ac:dyDescent="0.35">
      <c r="A25" s="25" t="s">
        <v>73</v>
      </c>
      <c r="B25" s="24" t="s">
        <v>15</v>
      </c>
      <c r="C25" s="23">
        <v>4</v>
      </c>
      <c r="D25" s="22">
        <v>2</v>
      </c>
      <c r="E25" s="21">
        <f>D25/C25*100</f>
        <v>50</v>
      </c>
      <c r="F25" s="20">
        <v>4.5</v>
      </c>
      <c r="G25" s="20">
        <v>4.5</v>
      </c>
      <c r="H25" s="20">
        <v>4.5</v>
      </c>
      <c r="I25" s="20">
        <v>4.666666666666667</v>
      </c>
      <c r="J25" s="20">
        <v>4.5</v>
      </c>
      <c r="K25" s="20">
        <f>(L25/5)*100</f>
        <v>90.526315789473671</v>
      </c>
      <c r="L25" s="20">
        <v>4.5263157894736841</v>
      </c>
      <c r="M25" s="4"/>
    </row>
    <row r="26" spans="1:13" ht="21" x14ac:dyDescent="0.35">
      <c r="A26" s="27" t="s">
        <v>4</v>
      </c>
      <c r="B26" s="28"/>
      <c r="C26" s="37">
        <f>SUM(C27:C28)</f>
        <v>4</v>
      </c>
      <c r="D26" s="37">
        <f>SUM(D27:D28)</f>
        <v>2</v>
      </c>
      <c r="E26" s="6">
        <f>D26/C26*100</f>
        <v>50</v>
      </c>
      <c r="F26" s="5">
        <v>4.625</v>
      </c>
      <c r="G26" s="5">
        <v>4.375</v>
      </c>
      <c r="H26" s="5">
        <v>4.5</v>
      </c>
      <c r="I26" s="5">
        <v>4.666666666666667</v>
      </c>
      <c r="J26" s="5">
        <v>4.625</v>
      </c>
      <c r="K26" s="5">
        <f>(L26/5)*100</f>
        <v>91.05263157894737</v>
      </c>
      <c r="L26" s="5">
        <v>4.5526315789473681</v>
      </c>
      <c r="M26" s="4"/>
    </row>
    <row r="27" spans="1:13" ht="21" x14ac:dyDescent="0.35">
      <c r="A27" s="25" t="s">
        <v>72</v>
      </c>
      <c r="B27" s="24" t="s">
        <v>13</v>
      </c>
      <c r="C27" s="23">
        <v>2</v>
      </c>
      <c r="D27" s="22">
        <v>1</v>
      </c>
      <c r="E27" s="21">
        <f>D27/C27*100</f>
        <v>50</v>
      </c>
      <c r="F27" s="20">
        <v>4.75</v>
      </c>
      <c r="G27" s="20">
        <v>4.25</v>
      </c>
      <c r="H27" s="20">
        <v>4.5</v>
      </c>
      <c r="I27" s="20">
        <v>4.666666666666667</v>
      </c>
      <c r="J27" s="20">
        <v>4.75</v>
      </c>
      <c r="K27" s="20">
        <f>(L27/5)*100</f>
        <v>91.578947368421055</v>
      </c>
      <c r="L27" s="20">
        <v>4.5789473684210522</v>
      </c>
      <c r="M27" s="4"/>
    </row>
    <row r="28" spans="1:13" ht="21" x14ac:dyDescent="0.35">
      <c r="A28" s="25" t="s">
        <v>71</v>
      </c>
      <c r="B28" s="24" t="s">
        <v>13</v>
      </c>
      <c r="C28" s="23">
        <v>2</v>
      </c>
      <c r="D28" s="22">
        <v>1</v>
      </c>
      <c r="E28" s="21">
        <f>D28/C28*100</f>
        <v>50</v>
      </c>
      <c r="F28" s="20">
        <v>4.5</v>
      </c>
      <c r="G28" s="20">
        <v>4.5</v>
      </c>
      <c r="H28" s="20">
        <v>4.5</v>
      </c>
      <c r="I28" s="20">
        <v>4.666666666666667</v>
      </c>
      <c r="J28" s="20">
        <v>4.5</v>
      </c>
      <c r="K28" s="20">
        <f>(L28/5)*100</f>
        <v>90.526315789473671</v>
      </c>
      <c r="L28" s="20">
        <v>4.5263157894736841</v>
      </c>
      <c r="M28" s="4"/>
    </row>
    <row r="29" spans="1:13" ht="21" x14ac:dyDescent="0.35">
      <c r="A29" s="27" t="s">
        <v>3</v>
      </c>
      <c r="B29" s="26"/>
      <c r="C29" s="7">
        <f>C30+C34</f>
        <v>78</v>
      </c>
      <c r="D29" s="7">
        <f>D30+D34</f>
        <v>28</v>
      </c>
      <c r="E29" s="6">
        <f>D29/C29*100</f>
        <v>35.897435897435898</v>
      </c>
      <c r="F29" s="5">
        <v>4.4678571428571434</v>
      </c>
      <c r="G29" s="5">
        <v>4.4375000000000009</v>
      </c>
      <c r="H29" s="5">
        <v>4.5053571428571422</v>
      </c>
      <c r="I29" s="5">
        <v>4.4464285714285712</v>
      </c>
      <c r="J29" s="5">
        <v>4.45</v>
      </c>
      <c r="K29" s="5">
        <f>(L29/5)*100</f>
        <v>89.226190476190467</v>
      </c>
      <c r="L29" s="5">
        <v>4.4613095238095237</v>
      </c>
      <c r="M29" s="4"/>
    </row>
    <row r="30" spans="1:13" ht="21" x14ac:dyDescent="0.35">
      <c r="A30" s="42" t="s">
        <v>70</v>
      </c>
      <c r="B30" s="40" t="s">
        <v>7</v>
      </c>
      <c r="C30" s="23">
        <f>SUM(C31:C33)</f>
        <v>63</v>
      </c>
      <c r="D30" s="23">
        <f>SUM(D31:D33)</f>
        <v>22</v>
      </c>
      <c r="E30" s="21">
        <f>D30/C30*100</f>
        <v>34.920634920634917</v>
      </c>
      <c r="F30" s="20">
        <v>4.4772727272727275</v>
      </c>
      <c r="G30" s="20">
        <v>4.4318181818181825</v>
      </c>
      <c r="H30" s="20">
        <v>4.5181818181818167</v>
      </c>
      <c r="I30" s="20">
        <v>4.4318181818181817</v>
      </c>
      <c r="J30" s="20">
        <v>4.4363636363636365</v>
      </c>
      <c r="K30" s="20">
        <f>(L30/5)*100</f>
        <v>89.166666666666657</v>
      </c>
      <c r="L30" s="20">
        <v>4.458333333333333</v>
      </c>
      <c r="M30" s="4"/>
    </row>
    <row r="31" spans="1:13" ht="21" x14ac:dyDescent="0.35">
      <c r="A31" s="25" t="s">
        <v>69</v>
      </c>
      <c r="B31" s="24" t="s">
        <v>7</v>
      </c>
      <c r="C31" s="38">
        <v>12</v>
      </c>
      <c r="D31" s="22">
        <v>4</v>
      </c>
      <c r="E31" s="21">
        <f>D31/C31*100</f>
        <v>33.333333333333329</v>
      </c>
      <c r="F31" s="20">
        <v>4.4375</v>
      </c>
      <c r="G31" s="20">
        <v>4.375</v>
      </c>
      <c r="H31" s="20">
        <v>4.4000000000000004</v>
      </c>
      <c r="I31" s="20">
        <v>4.375</v>
      </c>
      <c r="J31" s="20">
        <v>4.6499999999999995</v>
      </c>
      <c r="K31" s="20">
        <f>(L31/5)*100</f>
        <v>88.958333333333343</v>
      </c>
      <c r="L31" s="20">
        <v>4.447916666666667</v>
      </c>
      <c r="M31" s="4"/>
    </row>
    <row r="32" spans="1:13" ht="21" x14ac:dyDescent="0.35">
      <c r="A32" s="25" t="s">
        <v>68</v>
      </c>
      <c r="B32" s="24" t="s">
        <v>7</v>
      </c>
      <c r="C32" s="38">
        <v>20</v>
      </c>
      <c r="D32" s="22">
        <v>7</v>
      </c>
      <c r="E32" s="21">
        <f>D32/C32*100</f>
        <v>35</v>
      </c>
      <c r="F32" s="20">
        <v>4.4642857142857144</v>
      </c>
      <c r="G32" s="20">
        <v>4.4523809523809526</v>
      </c>
      <c r="H32" s="20">
        <v>4.5428571428571427</v>
      </c>
      <c r="I32" s="20">
        <v>4.4642857142857144</v>
      </c>
      <c r="J32" s="20">
        <v>4.3999999999999995</v>
      </c>
      <c r="K32" s="20">
        <f>(L32/5)*100</f>
        <v>89.285714285714292</v>
      </c>
      <c r="L32" s="20">
        <v>4.4642857142857144</v>
      </c>
      <c r="M32" s="4"/>
    </row>
    <row r="33" spans="1:13" ht="21" x14ac:dyDescent="0.35">
      <c r="A33" s="25" t="s">
        <v>67</v>
      </c>
      <c r="B33" s="24" t="s">
        <v>7</v>
      </c>
      <c r="C33" s="38">
        <v>31</v>
      </c>
      <c r="D33" s="22">
        <v>11</v>
      </c>
      <c r="E33" s="21">
        <f>D33/C33*100</f>
        <v>35.483870967741936</v>
      </c>
      <c r="F33" s="20">
        <v>4.5</v>
      </c>
      <c r="G33" s="20">
        <v>4.4393939393939386</v>
      </c>
      <c r="H33" s="20">
        <v>4.5454545454545459</v>
      </c>
      <c r="I33" s="20">
        <v>4.4318181818181817</v>
      </c>
      <c r="J33" s="20">
        <v>4.3818181818181818</v>
      </c>
      <c r="K33" s="20">
        <f>(L33/5)*100</f>
        <v>89.166666666666686</v>
      </c>
      <c r="L33" s="20">
        <v>4.4583333333333339</v>
      </c>
      <c r="M33" s="4"/>
    </row>
    <row r="34" spans="1:13" ht="21" x14ac:dyDescent="0.35">
      <c r="A34" s="42" t="s">
        <v>66</v>
      </c>
      <c r="B34" s="24" t="s">
        <v>7</v>
      </c>
      <c r="C34" s="23">
        <f>SUM(C35:C36)</f>
        <v>15</v>
      </c>
      <c r="D34" s="23">
        <f>SUM(D35:D36)</f>
        <v>6</v>
      </c>
      <c r="E34" s="21">
        <f>D34/C34*100</f>
        <v>40</v>
      </c>
      <c r="F34" s="20">
        <v>4.4333333333333336</v>
      </c>
      <c r="G34" s="20">
        <v>4.458333333333333</v>
      </c>
      <c r="H34" s="20">
        <v>4.458333333333333</v>
      </c>
      <c r="I34" s="20">
        <v>4.5</v>
      </c>
      <c r="J34" s="20">
        <v>4.5</v>
      </c>
      <c r="K34" s="20">
        <f>(L34/5)*100</f>
        <v>89.444444444444443</v>
      </c>
      <c r="L34" s="20">
        <v>4.4722222222222223</v>
      </c>
      <c r="M34" s="4"/>
    </row>
    <row r="35" spans="1:13" ht="21" x14ac:dyDescent="0.35">
      <c r="A35" s="25" t="s">
        <v>65</v>
      </c>
      <c r="B35" s="24" t="s">
        <v>7</v>
      </c>
      <c r="C35" s="23">
        <v>2</v>
      </c>
      <c r="D35" s="22">
        <v>1</v>
      </c>
      <c r="E35" s="21">
        <f>D35/C35*100</f>
        <v>50</v>
      </c>
      <c r="F35" s="20">
        <v>4.5999999999999996</v>
      </c>
      <c r="G35" s="20">
        <v>4.5</v>
      </c>
      <c r="H35" s="20">
        <v>4.5</v>
      </c>
      <c r="I35" s="20">
        <v>4.5</v>
      </c>
      <c r="J35" s="20">
        <v>4.4285714285714288</v>
      </c>
      <c r="K35" s="20">
        <f>(L35/5)*100</f>
        <v>90</v>
      </c>
      <c r="L35" s="20">
        <v>4.5</v>
      </c>
      <c r="M35" s="4"/>
    </row>
    <row r="36" spans="1:13" ht="21" x14ac:dyDescent="0.35">
      <c r="A36" s="25" t="s">
        <v>64</v>
      </c>
      <c r="B36" s="24" t="s">
        <v>7</v>
      </c>
      <c r="C36" s="23">
        <v>13</v>
      </c>
      <c r="D36" s="22">
        <v>5</v>
      </c>
      <c r="E36" s="21">
        <f>D36/C36*100</f>
        <v>38.461538461538467</v>
      </c>
      <c r="F36" s="20">
        <v>4.4000000000000004</v>
      </c>
      <c r="G36" s="20">
        <v>4.45</v>
      </c>
      <c r="H36" s="20">
        <v>4.45</v>
      </c>
      <c r="I36" s="20">
        <v>4.5</v>
      </c>
      <c r="J36" s="20">
        <v>4.5142857142857142</v>
      </c>
      <c r="K36" s="20">
        <f>(L36/5)*100</f>
        <v>89.333333333333329</v>
      </c>
      <c r="L36" s="20">
        <v>4.4666666666666668</v>
      </c>
      <c r="M36" s="4"/>
    </row>
    <row r="37" spans="1:13" ht="21" x14ac:dyDescent="0.25">
      <c r="A37" s="36" t="s">
        <v>61</v>
      </c>
      <c r="B37" s="35"/>
      <c r="C37" s="34">
        <f>C38+C41</f>
        <v>90</v>
      </c>
      <c r="D37" s="34">
        <f>D38+D41</f>
        <v>34</v>
      </c>
      <c r="E37" s="30">
        <f>D37/C37*100</f>
        <v>37.777777777777779</v>
      </c>
      <c r="F37" s="29">
        <v>4.5205882352941176</v>
      </c>
      <c r="G37" s="29">
        <v>4.4852941176470598</v>
      </c>
      <c r="H37" s="29">
        <v>4.5100840336134462</v>
      </c>
      <c r="I37" s="29">
        <v>4.5</v>
      </c>
      <c r="J37" s="29">
        <v>4.4166666666666661</v>
      </c>
      <c r="K37" s="29">
        <f>(L37/5)*100</f>
        <v>89.792717086834742</v>
      </c>
      <c r="L37" s="29">
        <v>4.4896358543417367</v>
      </c>
      <c r="M37" s="4"/>
    </row>
    <row r="38" spans="1:13" ht="21" x14ac:dyDescent="0.35">
      <c r="A38" s="27" t="s">
        <v>4</v>
      </c>
      <c r="B38" s="28"/>
      <c r="C38" s="37">
        <f>SUM(C39:C40)</f>
        <v>4</v>
      </c>
      <c r="D38" s="37">
        <f>SUM(D39:D40)</f>
        <v>2</v>
      </c>
      <c r="E38" s="6">
        <f>D38/C38*100</f>
        <v>50</v>
      </c>
      <c r="F38" s="5">
        <v>4.5999999999999996</v>
      </c>
      <c r="G38" s="5">
        <v>4.5</v>
      </c>
      <c r="H38" s="5">
        <v>4.5999999999999996</v>
      </c>
      <c r="I38" s="5">
        <v>4.5</v>
      </c>
      <c r="J38" s="5">
        <v>4.333333333333333</v>
      </c>
      <c r="K38" s="5">
        <f>(L38/5)*100</f>
        <v>90.476190476190482</v>
      </c>
      <c r="L38" s="5">
        <v>4.5238095238095237</v>
      </c>
      <c r="M38" s="4"/>
    </row>
    <row r="39" spans="1:13" ht="21" x14ac:dyDescent="0.35">
      <c r="A39" s="25" t="s">
        <v>63</v>
      </c>
      <c r="B39" s="24" t="s">
        <v>13</v>
      </c>
      <c r="C39" s="38">
        <v>3</v>
      </c>
      <c r="D39" s="22">
        <v>1</v>
      </c>
      <c r="E39" s="21">
        <f>D39/C39*100</f>
        <v>33.333333333333329</v>
      </c>
      <c r="F39" s="20">
        <v>4.5999999999999996</v>
      </c>
      <c r="G39" s="20">
        <v>4.5</v>
      </c>
      <c r="H39" s="20">
        <v>4.5999999999999996</v>
      </c>
      <c r="I39" s="20">
        <v>4.5</v>
      </c>
      <c r="J39" s="20">
        <v>4.333333333333333</v>
      </c>
      <c r="K39" s="20">
        <f>(L39/5)*100</f>
        <v>90.476190476190482</v>
      </c>
      <c r="L39" s="20">
        <v>4.5238095238095237</v>
      </c>
      <c r="M39" s="4"/>
    </row>
    <row r="40" spans="1:13" ht="21" x14ac:dyDescent="0.35">
      <c r="A40" s="25" t="s">
        <v>62</v>
      </c>
      <c r="B40" s="24" t="s">
        <v>13</v>
      </c>
      <c r="C40" s="38">
        <v>1</v>
      </c>
      <c r="D40" s="22">
        <v>1</v>
      </c>
      <c r="E40" s="21">
        <f>D40/C40*100</f>
        <v>100</v>
      </c>
      <c r="F40" s="20">
        <v>4.5999999999999996</v>
      </c>
      <c r="G40" s="20">
        <v>4.5</v>
      </c>
      <c r="H40" s="20">
        <v>4.5999999999999996</v>
      </c>
      <c r="I40" s="20">
        <v>4.5</v>
      </c>
      <c r="J40" s="20">
        <v>4.333333333333333</v>
      </c>
      <c r="K40" s="20">
        <f>(L40/5)*100</f>
        <v>90.476190476190482</v>
      </c>
      <c r="L40" s="20">
        <v>4.5238095238095237</v>
      </c>
      <c r="M40" s="4"/>
    </row>
    <row r="41" spans="1:13" ht="21" x14ac:dyDescent="0.35">
      <c r="A41" s="27" t="s">
        <v>3</v>
      </c>
      <c r="B41" s="28"/>
      <c r="C41" s="37">
        <f>SUM(C42)</f>
        <v>86</v>
      </c>
      <c r="D41" s="37">
        <f>SUM(D42)</f>
        <v>32</v>
      </c>
      <c r="E41" s="6">
        <f>D41/C41*100</f>
        <v>37.209302325581397</v>
      </c>
      <c r="F41" s="5">
        <v>4.515625</v>
      </c>
      <c r="G41" s="5">
        <v>4.4843750000000009</v>
      </c>
      <c r="H41" s="5">
        <v>4.5044642857142865</v>
      </c>
      <c r="I41" s="5">
        <v>4.5</v>
      </c>
      <c r="J41" s="5">
        <v>4.421875</v>
      </c>
      <c r="K41" s="5">
        <f>(L41/5)*100</f>
        <v>89.75</v>
      </c>
      <c r="L41" s="5">
        <v>4.4874999999999998</v>
      </c>
      <c r="M41" s="4"/>
    </row>
    <row r="42" spans="1:13" ht="21" x14ac:dyDescent="0.35">
      <c r="A42" s="25" t="s">
        <v>61</v>
      </c>
      <c r="B42" s="24" t="s">
        <v>7</v>
      </c>
      <c r="C42" s="23">
        <v>86</v>
      </c>
      <c r="D42" s="22">
        <v>32</v>
      </c>
      <c r="E42" s="21">
        <f>D42/C42*100</f>
        <v>37.209302325581397</v>
      </c>
      <c r="F42" s="20">
        <v>4.515625</v>
      </c>
      <c r="G42" s="20">
        <v>4.4843750000000009</v>
      </c>
      <c r="H42" s="20">
        <v>4.5044642857142865</v>
      </c>
      <c r="I42" s="20">
        <v>4.5</v>
      </c>
      <c r="J42" s="20">
        <v>4.421875</v>
      </c>
      <c r="K42" s="20">
        <f>(L42/5)*100</f>
        <v>89.75</v>
      </c>
      <c r="L42" s="20">
        <v>4.4874999999999998</v>
      </c>
      <c r="M42" s="4"/>
    </row>
    <row r="43" spans="1:13" ht="21" x14ac:dyDescent="0.25">
      <c r="A43" s="36" t="s">
        <v>60</v>
      </c>
      <c r="B43" s="35"/>
      <c r="C43" s="34">
        <f>C44</f>
        <v>48</v>
      </c>
      <c r="D43" s="34">
        <f>D44</f>
        <v>17</v>
      </c>
      <c r="E43" s="30">
        <f>D43/C43*100</f>
        <v>35.416666666666671</v>
      </c>
      <c r="F43" s="29">
        <v>4.4803921568627443</v>
      </c>
      <c r="G43" s="29">
        <v>4.4705882352941178</v>
      </c>
      <c r="H43" s="29">
        <v>4.5176470588235302</v>
      </c>
      <c r="I43" s="29">
        <v>4.5147058823529411</v>
      </c>
      <c r="J43" s="29">
        <v>4.4411764705882364</v>
      </c>
      <c r="K43" s="29">
        <f>(L43/5)*100</f>
        <v>89.617647058823536</v>
      </c>
      <c r="L43" s="29">
        <v>4.480882352941177</v>
      </c>
      <c r="M43" s="4"/>
    </row>
    <row r="44" spans="1:13" ht="21" x14ac:dyDescent="0.35">
      <c r="A44" s="27" t="s">
        <v>3</v>
      </c>
      <c r="B44" s="26"/>
      <c r="C44" s="37">
        <f>SUM(C45:C46)</f>
        <v>48</v>
      </c>
      <c r="D44" s="37">
        <f>SUM(D45:D46)</f>
        <v>17</v>
      </c>
      <c r="E44" s="6">
        <f>D44/C44*100</f>
        <v>35.416666666666671</v>
      </c>
      <c r="F44" s="5">
        <v>4.4803921568627443</v>
      </c>
      <c r="G44" s="5">
        <v>4.4705882352941178</v>
      </c>
      <c r="H44" s="5">
        <v>4.5176470588235302</v>
      </c>
      <c r="I44" s="5">
        <v>4.5147058823529411</v>
      </c>
      <c r="J44" s="5">
        <v>4.4411764705882364</v>
      </c>
      <c r="K44" s="5">
        <f>(L44/5)*100</f>
        <v>89.617647058823536</v>
      </c>
      <c r="L44" s="5">
        <v>4.480882352941177</v>
      </c>
      <c r="M44" s="4"/>
    </row>
    <row r="45" spans="1:13" ht="21" x14ac:dyDescent="0.35">
      <c r="A45" s="25" t="s">
        <v>60</v>
      </c>
      <c r="B45" s="24" t="s">
        <v>7</v>
      </c>
      <c r="C45" s="23">
        <v>46</v>
      </c>
      <c r="D45" s="22">
        <v>16</v>
      </c>
      <c r="E45" s="21">
        <f>D45/C45*100</f>
        <v>34.782608695652172</v>
      </c>
      <c r="F45" s="20">
        <v>4.4791666666666661</v>
      </c>
      <c r="G45" s="20">
        <v>4.4874999999999998</v>
      </c>
      <c r="H45" s="20">
        <v>4.5187500000000007</v>
      </c>
      <c r="I45" s="20">
        <v>4.515625</v>
      </c>
      <c r="J45" s="20">
        <v>4.4437500000000005</v>
      </c>
      <c r="K45" s="20">
        <f>(L45/5)*100</f>
        <v>89.71875</v>
      </c>
      <c r="L45" s="20">
        <v>4.4859375000000004</v>
      </c>
      <c r="M45" s="4"/>
    </row>
    <row r="46" spans="1:13" ht="21" x14ac:dyDescent="0.35">
      <c r="A46" s="25" t="s">
        <v>59</v>
      </c>
      <c r="B46" s="24" t="s">
        <v>7</v>
      </c>
      <c r="C46" s="23">
        <v>2</v>
      </c>
      <c r="D46" s="22">
        <v>1</v>
      </c>
      <c r="E46" s="21">
        <f>D46/C46*100</f>
        <v>50</v>
      </c>
      <c r="F46" s="20">
        <v>4.5</v>
      </c>
      <c r="G46" s="20">
        <v>4.2</v>
      </c>
      <c r="H46" s="20">
        <v>4.5</v>
      </c>
      <c r="I46" s="20">
        <v>4.5</v>
      </c>
      <c r="J46" s="20">
        <v>4.4000000000000004</v>
      </c>
      <c r="K46" s="20">
        <f>(L46/5)*100</f>
        <v>88.000000000000014</v>
      </c>
      <c r="L46" s="20">
        <v>4.4000000000000004</v>
      </c>
      <c r="M46" s="4"/>
    </row>
    <row r="47" spans="1:13" ht="21" x14ac:dyDescent="0.25">
      <c r="A47" s="36" t="s">
        <v>58</v>
      </c>
      <c r="B47" s="35"/>
      <c r="C47" s="34">
        <f>C48</f>
        <v>57</v>
      </c>
      <c r="D47" s="34">
        <f>D48</f>
        <v>22</v>
      </c>
      <c r="E47" s="30">
        <f>D47/C47*100</f>
        <v>38.596491228070171</v>
      </c>
      <c r="F47" s="29">
        <v>4.5340909090909092</v>
      </c>
      <c r="G47" s="29">
        <v>4.4545454545454541</v>
      </c>
      <c r="H47" s="29">
        <v>4.4935064935064934</v>
      </c>
      <c r="I47" s="29">
        <v>4.4772727272727275</v>
      </c>
      <c r="J47" s="29">
        <v>4.375</v>
      </c>
      <c r="K47" s="29">
        <f>(L47/5)*100</f>
        <v>89.38181818181819</v>
      </c>
      <c r="L47" s="29">
        <v>4.4690909090909097</v>
      </c>
      <c r="M47" s="4"/>
    </row>
    <row r="48" spans="1:13" ht="21" x14ac:dyDescent="0.35">
      <c r="A48" s="27" t="s">
        <v>3</v>
      </c>
      <c r="B48" s="26"/>
      <c r="C48" s="37">
        <f>SUM(C49)</f>
        <v>57</v>
      </c>
      <c r="D48" s="37">
        <f>SUM(D49)</f>
        <v>22</v>
      </c>
      <c r="E48" s="6">
        <f>D48/C48*100</f>
        <v>38.596491228070171</v>
      </c>
      <c r="F48" s="5">
        <v>4.5340909090909092</v>
      </c>
      <c r="G48" s="5">
        <v>4.4545454545454541</v>
      </c>
      <c r="H48" s="5">
        <v>4.4935064935064934</v>
      </c>
      <c r="I48" s="5">
        <v>4.4772727272727275</v>
      </c>
      <c r="J48" s="5">
        <v>4.375</v>
      </c>
      <c r="K48" s="5">
        <f>(L48/5)*100</f>
        <v>89.38181818181819</v>
      </c>
      <c r="L48" s="5">
        <v>4.4690909090909097</v>
      </c>
      <c r="M48" s="4"/>
    </row>
    <row r="49" spans="1:13" ht="21" x14ac:dyDescent="0.35">
      <c r="A49" s="25" t="s">
        <v>58</v>
      </c>
      <c r="B49" s="24" t="s">
        <v>7</v>
      </c>
      <c r="C49" s="23">
        <v>57</v>
      </c>
      <c r="D49" s="22">
        <v>22</v>
      </c>
      <c r="E49" s="21">
        <f>D49/C49*100</f>
        <v>38.596491228070171</v>
      </c>
      <c r="F49" s="20">
        <v>4.5340909090909092</v>
      </c>
      <c r="G49" s="20">
        <v>4.4545454545454541</v>
      </c>
      <c r="H49" s="20">
        <v>4.4935064935064934</v>
      </c>
      <c r="I49" s="20">
        <v>4.4772727272727275</v>
      </c>
      <c r="J49" s="20">
        <v>4.375</v>
      </c>
      <c r="K49" s="20">
        <f>(L49/5)*100</f>
        <v>89.38181818181819</v>
      </c>
      <c r="L49" s="20">
        <v>4.4690909090909097</v>
      </c>
      <c r="M49" s="4"/>
    </row>
    <row r="50" spans="1:13" ht="21" x14ac:dyDescent="0.25">
      <c r="A50" s="36" t="s">
        <v>57</v>
      </c>
      <c r="B50" s="35"/>
      <c r="C50" s="34">
        <f>C51</f>
        <v>184</v>
      </c>
      <c r="D50" s="34">
        <f>D51</f>
        <v>69</v>
      </c>
      <c r="E50" s="30">
        <f>D50/C50*100</f>
        <v>37.5</v>
      </c>
      <c r="F50" s="29">
        <v>4.4202898550724639</v>
      </c>
      <c r="G50" s="29">
        <v>4.3067632850241555</v>
      </c>
      <c r="H50" s="29">
        <v>4.3581780538302271</v>
      </c>
      <c r="I50" s="29">
        <v>4.333333333333333</v>
      </c>
      <c r="J50" s="29">
        <v>4.1159420289855069</v>
      </c>
      <c r="K50" s="29">
        <f>(L50/5)*100</f>
        <v>86.260869565217362</v>
      </c>
      <c r="L50" s="29">
        <v>4.3130434782608686</v>
      </c>
      <c r="M50" s="4"/>
    </row>
    <row r="51" spans="1:13" ht="21" x14ac:dyDescent="0.35">
      <c r="A51" s="27" t="s">
        <v>3</v>
      </c>
      <c r="B51" s="26"/>
      <c r="C51" s="37">
        <f>SUM(C52:C53)</f>
        <v>184</v>
      </c>
      <c r="D51" s="37">
        <f>SUM(D52:D53)</f>
        <v>69</v>
      </c>
      <c r="E51" s="6">
        <f>D51/C51*100</f>
        <v>37.5</v>
      </c>
      <c r="F51" s="5">
        <v>4.4202898550724639</v>
      </c>
      <c r="G51" s="5">
        <v>4.3067632850241555</v>
      </c>
      <c r="H51" s="5">
        <v>4.3581780538302271</v>
      </c>
      <c r="I51" s="5">
        <v>4.333333333333333</v>
      </c>
      <c r="J51" s="5">
        <v>4.1159420289855069</v>
      </c>
      <c r="K51" s="5">
        <f>(L51/5)*100</f>
        <v>86.260869565217362</v>
      </c>
      <c r="L51" s="5">
        <v>4.3130434782608686</v>
      </c>
      <c r="M51" s="4"/>
    </row>
    <row r="52" spans="1:13" ht="21" x14ac:dyDescent="0.35">
      <c r="A52" s="25" t="s">
        <v>56</v>
      </c>
      <c r="B52" s="24" t="s">
        <v>7</v>
      </c>
      <c r="C52" s="23">
        <v>39</v>
      </c>
      <c r="D52" s="22">
        <v>14</v>
      </c>
      <c r="E52" s="21">
        <f>D52/C52*100</f>
        <v>35.897435897435898</v>
      </c>
      <c r="F52" s="20">
        <v>4.4285714285714288</v>
      </c>
      <c r="G52" s="20">
        <v>4.3095238095238102</v>
      </c>
      <c r="H52" s="20">
        <v>4.3673469387755111</v>
      </c>
      <c r="I52" s="20">
        <v>4.3571428571428568</v>
      </c>
      <c r="J52" s="20">
        <v>4.125</v>
      </c>
      <c r="K52" s="20">
        <f>(L52/5)*100</f>
        <v>86.457142857142856</v>
      </c>
      <c r="L52" s="20">
        <v>4.322857142857143</v>
      </c>
      <c r="M52" s="4"/>
    </row>
    <row r="53" spans="1:13" ht="21" x14ac:dyDescent="0.35">
      <c r="A53" s="25" t="s">
        <v>55</v>
      </c>
      <c r="B53" s="24" t="s">
        <v>7</v>
      </c>
      <c r="C53" s="23">
        <v>145</v>
      </c>
      <c r="D53" s="22">
        <v>55</v>
      </c>
      <c r="E53" s="21">
        <f>D53/C53*100</f>
        <v>37.931034482758619</v>
      </c>
      <c r="F53" s="20">
        <v>4.418181818181818</v>
      </c>
      <c r="G53" s="20">
        <v>4.3060606060606048</v>
      </c>
      <c r="H53" s="20">
        <v>4.3558441558441547</v>
      </c>
      <c r="I53" s="20">
        <v>4.3272727272727272</v>
      </c>
      <c r="J53" s="20">
        <v>4.1136363636363633</v>
      </c>
      <c r="K53" s="20">
        <f>(L53/5)*100</f>
        <v>86.210909090909084</v>
      </c>
      <c r="L53" s="20">
        <v>4.310545454545454</v>
      </c>
      <c r="M53" s="4"/>
    </row>
    <row r="54" spans="1:13" ht="21" x14ac:dyDescent="0.25">
      <c r="A54" s="36" t="s">
        <v>54</v>
      </c>
      <c r="B54" s="35"/>
      <c r="C54" s="34">
        <f>C55+C59+C61</f>
        <v>22</v>
      </c>
      <c r="D54" s="34">
        <f>D55+D59+D61</f>
        <v>11</v>
      </c>
      <c r="E54" s="30">
        <f>D54/C54*100</f>
        <v>50</v>
      </c>
      <c r="F54" s="29">
        <v>4.4954545454545451</v>
      </c>
      <c r="G54" s="29">
        <v>4.4772727272727275</v>
      </c>
      <c r="H54" s="29">
        <v>4.4727272727272727</v>
      </c>
      <c r="I54" s="29">
        <v>4.3636363636363642</v>
      </c>
      <c r="J54" s="29">
        <v>4.4545454545454541</v>
      </c>
      <c r="K54" s="29">
        <f>(L54/5)*100</f>
        <v>89.190082644628106</v>
      </c>
      <c r="L54" s="29">
        <v>4.4595041322314053</v>
      </c>
      <c r="M54" s="4"/>
    </row>
    <row r="55" spans="1:13" ht="21" x14ac:dyDescent="0.35">
      <c r="A55" s="27" t="s">
        <v>5</v>
      </c>
      <c r="B55" s="28"/>
      <c r="C55" s="37">
        <f>SUM(C56:C58)</f>
        <v>3</v>
      </c>
      <c r="D55" s="37">
        <f>SUM(D56:D58)</f>
        <v>3</v>
      </c>
      <c r="E55" s="6">
        <f>D55/C55*100</f>
        <v>100</v>
      </c>
      <c r="F55" s="5">
        <v>4.583333333333333</v>
      </c>
      <c r="G55" s="5">
        <v>4.583333333333333</v>
      </c>
      <c r="H55" s="5">
        <v>4.5</v>
      </c>
      <c r="I55" s="5">
        <v>4.5</v>
      </c>
      <c r="J55" s="5">
        <v>4.5</v>
      </c>
      <c r="K55" s="5">
        <f>(L55/5)*100</f>
        <v>90.666666666666657</v>
      </c>
      <c r="L55" s="5">
        <v>4.5333333333333332</v>
      </c>
      <c r="M55" s="4"/>
    </row>
    <row r="56" spans="1:13" ht="21" x14ac:dyDescent="0.35">
      <c r="A56" s="25" t="s">
        <v>53</v>
      </c>
      <c r="B56" s="24" t="s">
        <v>15</v>
      </c>
      <c r="C56" s="23">
        <v>1</v>
      </c>
      <c r="D56" s="22">
        <v>1</v>
      </c>
      <c r="E56" s="21">
        <f>D56/C56*100</f>
        <v>100</v>
      </c>
      <c r="F56" s="20">
        <v>4.5</v>
      </c>
      <c r="G56" s="20">
        <v>4.75</v>
      </c>
      <c r="H56" s="20">
        <v>4.5</v>
      </c>
      <c r="I56" s="20">
        <v>4.5</v>
      </c>
      <c r="J56" s="20">
        <v>4.5</v>
      </c>
      <c r="K56" s="20">
        <f>(L56/5)*100</f>
        <v>90.999999999999986</v>
      </c>
      <c r="L56" s="20">
        <v>4.55</v>
      </c>
      <c r="M56" s="4"/>
    </row>
    <row r="57" spans="1:13" ht="21" x14ac:dyDescent="0.35">
      <c r="A57" s="25" t="s">
        <v>52</v>
      </c>
      <c r="B57" s="24" t="s">
        <v>15</v>
      </c>
      <c r="C57" s="23">
        <v>1</v>
      </c>
      <c r="D57" s="22">
        <v>1</v>
      </c>
      <c r="E57" s="21">
        <f>D57/C57*100</f>
        <v>100</v>
      </c>
      <c r="F57" s="20">
        <v>4.75</v>
      </c>
      <c r="G57" s="20">
        <v>4.5</v>
      </c>
      <c r="H57" s="20">
        <v>4.5</v>
      </c>
      <c r="I57" s="20">
        <v>4.5</v>
      </c>
      <c r="J57" s="20">
        <v>4.5</v>
      </c>
      <c r="K57" s="20">
        <f>(L57/5)*100</f>
        <v>90.999999999999986</v>
      </c>
      <c r="L57" s="20">
        <v>4.55</v>
      </c>
      <c r="M57" s="4"/>
    </row>
    <row r="58" spans="1:13" ht="21" x14ac:dyDescent="0.35">
      <c r="A58" s="25" t="s">
        <v>50</v>
      </c>
      <c r="B58" s="24" t="s">
        <v>15</v>
      </c>
      <c r="C58" s="23">
        <v>1</v>
      </c>
      <c r="D58" s="22">
        <v>1</v>
      </c>
      <c r="E58" s="21">
        <f>D58/C58*100</f>
        <v>100</v>
      </c>
      <c r="F58" s="20">
        <v>4.5</v>
      </c>
      <c r="G58" s="20">
        <v>4.5</v>
      </c>
      <c r="H58" s="20">
        <v>4.5</v>
      </c>
      <c r="I58" s="20">
        <v>4.5</v>
      </c>
      <c r="J58" s="20">
        <v>4.5</v>
      </c>
      <c r="K58" s="20">
        <f>(L58/5)*100</f>
        <v>90</v>
      </c>
      <c r="L58" s="20">
        <v>4.5</v>
      </c>
      <c r="M58" s="4"/>
    </row>
    <row r="59" spans="1:13" ht="21" x14ac:dyDescent="0.35">
      <c r="A59" s="27" t="s">
        <v>4</v>
      </c>
      <c r="B59" s="28"/>
      <c r="C59" s="7">
        <f>SUM(C60)</f>
        <v>1</v>
      </c>
      <c r="D59" s="7">
        <f>SUM(D60)</f>
        <v>1</v>
      </c>
      <c r="E59" s="6">
        <f>D59/C59*100</f>
        <v>100</v>
      </c>
      <c r="F59" s="5">
        <v>4.5</v>
      </c>
      <c r="G59" s="5">
        <v>4.5</v>
      </c>
      <c r="H59" s="5">
        <v>4.5</v>
      </c>
      <c r="I59" s="5">
        <v>4.5</v>
      </c>
      <c r="J59" s="5">
        <v>4.5</v>
      </c>
      <c r="K59" s="5">
        <f>(L59/5)*100</f>
        <v>90</v>
      </c>
      <c r="L59" s="5">
        <v>4.5</v>
      </c>
      <c r="M59" s="4"/>
    </row>
    <row r="60" spans="1:13" ht="21" x14ac:dyDescent="0.35">
      <c r="A60" s="25" t="s">
        <v>51</v>
      </c>
      <c r="B60" s="24" t="s">
        <v>13</v>
      </c>
      <c r="C60" s="38">
        <v>1</v>
      </c>
      <c r="D60" s="22">
        <v>1</v>
      </c>
      <c r="E60" s="21">
        <f>D60/C60*100</f>
        <v>100</v>
      </c>
      <c r="F60" s="20">
        <v>4.5</v>
      </c>
      <c r="G60" s="20">
        <v>4.5</v>
      </c>
      <c r="H60" s="20">
        <v>4.5</v>
      </c>
      <c r="I60" s="20">
        <v>4.5</v>
      </c>
      <c r="J60" s="20">
        <v>4.5</v>
      </c>
      <c r="K60" s="20">
        <f>(L60/5)*100</f>
        <v>90</v>
      </c>
      <c r="L60" s="20">
        <v>4.5</v>
      </c>
      <c r="M60" s="4"/>
    </row>
    <row r="61" spans="1:13" ht="21" x14ac:dyDescent="0.35">
      <c r="A61" s="27" t="s">
        <v>3</v>
      </c>
      <c r="B61" s="26"/>
      <c r="C61" s="7">
        <f>SUM(C62)</f>
        <v>18</v>
      </c>
      <c r="D61" s="7">
        <f>SUM(D62)</f>
        <v>7</v>
      </c>
      <c r="E61" s="6">
        <f>D61/C61*100</f>
        <v>38.888888888888893</v>
      </c>
      <c r="F61" s="5">
        <v>4.4571428571428564</v>
      </c>
      <c r="G61" s="5">
        <v>4.4285714285714288</v>
      </c>
      <c r="H61" s="5">
        <v>4.4571428571428564</v>
      </c>
      <c r="I61" s="5">
        <v>4.2857142857142847</v>
      </c>
      <c r="J61" s="5">
        <v>4.4285714285714288</v>
      </c>
      <c r="K61" s="5">
        <f>(L61/5)*100</f>
        <v>88.441558441558442</v>
      </c>
      <c r="L61" s="5">
        <v>4.4220779220779223</v>
      </c>
      <c r="M61" s="4"/>
    </row>
    <row r="62" spans="1:13" ht="21" x14ac:dyDescent="0.35">
      <c r="A62" s="41" t="s">
        <v>50</v>
      </c>
      <c r="B62" s="40" t="s">
        <v>7</v>
      </c>
      <c r="C62" s="39">
        <f>SUM(C63:C66)</f>
        <v>18</v>
      </c>
      <c r="D62" s="39">
        <f>SUM(D63:D66)</f>
        <v>7</v>
      </c>
      <c r="E62" s="21">
        <f>D62/C62*100</f>
        <v>38.888888888888893</v>
      </c>
      <c r="F62" s="20">
        <v>4.4571428571428564</v>
      </c>
      <c r="G62" s="20">
        <v>4.4285714285714288</v>
      </c>
      <c r="H62" s="20">
        <v>4.4571428571428564</v>
      </c>
      <c r="I62" s="20">
        <v>4.2857142857142847</v>
      </c>
      <c r="J62" s="20">
        <v>4.4285714285714288</v>
      </c>
      <c r="K62" s="20">
        <f>(L62/5)*100</f>
        <v>88.441558441558442</v>
      </c>
      <c r="L62" s="20">
        <v>4.4220779220779223</v>
      </c>
      <c r="M62" s="4"/>
    </row>
    <row r="63" spans="1:13" ht="21" x14ac:dyDescent="0.35">
      <c r="A63" s="25" t="s">
        <v>49</v>
      </c>
      <c r="B63" s="24" t="s">
        <v>7</v>
      </c>
      <c r="C63" s="38">
        <v>3</v>
      </c>
      <c r="D63" s="22">
        <v>1</v>
      </c>
      <c r="E63" s="21">
        <f>D63/C63*100</f>
        <v>33.333333333333329</v>
      </c>
      <c r="F63" s="20">
        <v>4.4000000000000004</v>
      </c>
      <c r="G63" s="20">
        <v>4.5999999999999996</v>
      </c>
      <c r="H63" s="20">
        <v>4.4000000000000004</v>
      </c>
      <c r="I63" s="20">
        <v>4.333333333333333</v>
      </c>
      <c r="J63" s="20">
        <v>4.5</v>
      </c>
      <c r="K63" s="20">
        <f>(L63/5)*100</f>
        <v>89.090909090909093</v>
      </c>
      <c r="L63" s="20">
        <v>4.4545454545454541</v>
      </c>
      <c r="M63" s="4"/>
    </row>
    <row r="64" spans="1:13" ht="21" x14ac:dyDescent="0.35">
      <c r="A64" s="25" t="s">
        <v>48</v>
      </c>
      <c r="B64" s="24" t="s">
        <v>7</v>
      </c>
      <c r="C64" s="23">
        <v>6</v>
      </c>
      <c r="D64" s="22">
        <v>2</v>
      </c>
      <c r="E64" s="21">
        <f>D64/C64*100</f>
        <v>33.333333333333329</v>
      </c>
      <c r="F64" s="20">
        <v>4.5999999999999996</v>
      </c>
      <c r="G64" s="20">
        <v>4.3000000000000007</v>
      </c>
      <c r="H64" s="20">
        <v>4.5</v>
      </c>
      <c r="I64" s="20">
        <v>4.1666666666666661</v>
      </c>
      <c r="J64" s="20">
        <v>4.375</v>
      </c>
      <c r="K64" s="20">
        <f>(L64/5)*100</f>
        <v>88.181818181818187</v>
      </c>
      <c r="L64" s="20">
        <v>4.4090909090909092</v>
      </c>
      <c r="M64" s="4"/>
    </row>
    <row r="65" spans="1:13" ht="21" x14ac:dyDescent="0.35">
      <c r="A65" s="25" t="s">
        <v>47</v>
      </c>
      <c r="B65" s="24" t="s">
        <v>7</v>
      </c>
      <c r="C65" s="23">
        <v>7</v>
      </c>
      <c r="D65" s="22">
        <v>3</v>
      </c>
      <c r="E65" s="21">
        <f>D65/C65*100</f>
        <v>42.857142857142854</v>
      </c>
      <c r="F65" s="20">
        <v>4.4000000000000004</v>
      </c>
      <c r="G65" s="20">
        <v>4.4000000000000004</v>
      </c>
      <c r="H65" s="20">
        <v>4.4666666666666668</v>
      </c>
      <c r="I65" s="20">
        <v>4.333333333333333</v>
      </c>
      <c r="J65" s="20">
        <v>4.416666666666667</v>
      </c>
      <c r="K65" s="20">
        <f>(L65/5)*100</f>
        <v>88.181818181818187</v>
      </c>
      <c r="L65" s="20">
        <v>4.4090909090909092</v>
      </c>
      <c r="M65" s="4"/>
    </row>
    <row r="66" spans="1:13" ht="21" x14ac:dyDescent="0.35">
      <c r="A66" s="25" t="s">
        <v>46</v>
      </c>
      <c r="B66" s="24" t="s">
        <v>7</v>
      </c>
      <c r="C66" s="23">
        <v>2</v>
      </c>
      <c r="D66" s="22">
        <v>1</v>
      </c>
      <c r="E66" s="21">
        <f>D66/C66*100</f>
        <v>50</v>
      </c>
      <c r="F66" s="20">
        <v>4.4000000000000004</v>
      </c>
      <c r="G66" s="20">
        <v>4.5999999999999996</v>
      </c>
      <c r="H66" s="20">
        <v>4.4000000000000004</v>
      </c>
      <c r="I66" s="20">
        <v>4.333333333333333</v>
      </c>
      <c r="J66" s="20">
        <v>4.5</v>
      </c>
      <c r="K66" s="20">
        <f>(L66/5)*100</f>
        <v>89.090909090909093</v>
      </c>
      <c r="L66" s="20">
        <v>4.4545454545454541</v>
      </c>
      <c r="M66" s="4"/>
    </row>
    <row r="67" spans="1:13" ht="21" x14ac:dyDescent="0.25">
      <c r="A67" s="36" t="s">
        <v>45</v>
      </c>
      <c r="B67" s="35"/>
      <c r="C67" s="34">
        <f>C68+C70+C73</f>
        <v>227</v>
      </c>
      <c r="D67" s="34">
        <f>D68+D70+D73</f>
        <v>81</v>
      </c>
      <c r="E67" s="30">
        <f>D67/C67*100</f>
        <v>35.682819383259911</v>
      </c>
      <c r="F67" s="29">
        <v>4.4003527336860637</v>
      </c>
      <c r="G67" s="29">
        <v>4.4111552028218659</v>
      </c>
      <c r="H67" s="29">
        <v>4.4425925925925904</v>
      </c>
      <c r="I67" s="29">
        <v>4.4489711934156349</v>
      </c>
      <c r="J67" s="29">
        <v>4.3117283950617278</v>
      </c>
      <c r="K67" s="29">
        <f>(L67/5)*100</f>
        <v>88.045689928065372</v>
      </c>
      <c r="L67" s="29">
        <v>4.4022844964032686</v>
      </c>
      <c r="M67" s="4"/>
    </row>
    <row r="68" spans="1:13" ht="21" x14ac:dyDescent="0.35">
      <c r="A68" s="27" t="s">
        <v>5</v>
      </c>
      <c r="B68" s="28"/>
      <c r="C68" s="7">
        <f>SUM(C69)</f>
        <v>1</v>
      </c>
      <c r="D68" s="7">
        <f>SUM(D69)</f>
        <v>1</v>
      </c>
      <c r="E68" s="6">
        <f>D68/C68*100</f>
        <v>100</v>
      </c>
      <c r="F68" s="5">
        <v>4.5</v>
      </c>
      <c r="G68" s="5">
        <v>4.5714285714285712</v>
      </c>
      <c r="H68" s="5">
        <v>4.4000000000000004</v>
      </c>
      <c r="I68" s="5">
        <v>4.4000000000000004</v>
      </c>
      <c r="J68" s="5">
        <v>4.666666666666667</v>
      </c>
      <c r="K68" s="5">
        <f>(L68/5)*100</f>
        <v>90</v>
      </c>
      <c r="L68" s="5">
        <v>4.5</v>
      </c>
      <c r="M68" s="4"/>
    </row>
    <row r="69" spans="1:13" ht="21" x14ac:dyDescent="0.35">
      <c r="A69" s="25" t="s">
        <v>44</v>
      </c>
      <c r="B69" s="24" t="s">
        <v>15</v>
      </c>
      <c r="C69" s="23">
        <v>1</v>
      </c>
      <c r="D69" s="22">
        <v>1</v>
      </c>
      <c r="E69" s="21">
        <f>D69/C69*100</f>
        <v>100</v>
      </c>
      <c r="F69" s="20">
        <v>4.5</v>
      </c>
      <c r="G69" s="20">
        <v>4.5714285714285712</v>
      </c>
      <c r="H69" s="20">
        <v>4.4000000000000004</v>
      </c>
      <c r="I69" s="20">
        <v>4.4000000000000004</v>
      </c>
      <c r="J69" s="20">
        <v>4.666666666666667</v>
      </c>
      <c r="K69" s="20">
        <f>(L69/5)*100</f>
        <v>90</v>
      </c>
      <c r="L69" s="20">
        <v>4.5</v>
      </c>
      <c r="M69" s="4"/>
    </row>
    <row r="70" spans="1:13" ht="21" x14ac:dyDescent="0.35">
      <c r="A70" s="27" t="s">
        <v>4</v>
      </c>
      <c r="B70" s="28"/>
      <c r="C70" s="7">
        <f>SUM(C71:C72)</f>
        <v>3</v>
      </c>
      <c r="D70" s="7">
        <f>SUM(D71:D72)</f>
        <v>2</v>
      </c>
      <c r="E70" s="6">
        <f>D70/C70*100</f>
        <v>66.666666666666657</v>
      </c>
      <c r="F70" s="5">
        <v>4.333333333333333</v>
      </c>
      <c r="G70" s="5">
        <v>4.4285714285714288</v>
      </c>
      <c r="H70" s="5">
        <v>4.5999999999999996</v>
      </c>
      <c r="I70" s="5">
        <v>4.5</v>
      </c>
      <c r="J70" s="5">
        <v>4.666666666666667</v>
      </c>
      <c r="K70" s="5">
        <f>(L70/5)*100</f>
        <v>89.615384615384613</v>
      </c>
      <c r="L70" s="5">
        <v>4.4807692307692308</v>
      </c>
      <c r="M70" s="4"/>
    </row>
    <row r="71" spans="1:13" ht="21" x14ac:dyDescent="0.35">
      <c r="A71" s="25" t="s">
        <v>42</v>
      </c>
      <c r="B71" s="24" t="s">
        <v>13</v>
      </c>
      <c r="C71" s="23">
        <v>2</v>
      </c>
      <c r="D71" s="22">
        <v>1</v>
      </c>
      <c r="E71" s="21">
        <f>D71/C71*100</f>
        <v>50</v>
      </c>
      <c r="F71" s="20">
        <v>4.333333333333333</v>
      </c>
      <c r="G71" s="20">
        <v>4.4285714285714288</v>
      </c>
      <c r="H71" s="20">
        <v>4.5999999999999996</v>
      </c>
      <c r="I71" s="20">
        <v>4.4000000000000004</v>
      </c>
      <c r="J71" s="20">
        <v>4.666666666666667</v>
      </c>
      <c r="K71" s="20">
        <f>(L71/5)*100</f>
        <v>89.230769230769241</v>
      </c>
      <c r="L71" s="20">
        <v>4.4615384615384617</v>
      </c>
      <c r="M71" s="4"/>
    </row>
    <row r="72" spans="1:13" ht="21" x14ac:dyDescent="0.35">
      <c r="A72" s="25" t="s">
        <v>44</v>
      </c>
      <c r="B72" s="24" t="s">
        <v>13</v>
      </c>
      <c r="C72" s="23">
        <v>1</v>
      </c>
      <c r="D72" s="22">
        <v>1</v>
      </c>
      <c r="E72" s="21">
        <f>D72/C72*100</f>
        <v>100</v>
      </c>
      <c r="F72" s="20">
        <v>4.333333333333333</v>
      </c>
      <c r="G72" s="20">
        <v>4.4285714285714288</v>
      </c>
      <c r="H72" s="20">
        <v>4.5999999999999996</v>
      </c>
      <c r="I72" s="20">
        <v>4.5999999999999996</v>
      </c>
      <c r="J72" s="20">
        <v>4.666666666666667</v>
      </c>
      <c r="K72" s="20">
        <f>(L72/5)*100</f>
        <v>90</v>
      </c>
      <c r="L72" s="20">
        <v>4.5</v>
      </c>
      <c r="M72" s="4"/>
    </row>
    <row r="73" spans="1:13" ht="21" x14ac:dyDescent="0.35">
      <c r="A73" s="27" t="s">
        <v>3</v>
      </c>
      <c r="B73" s="26"/>
      <c r="C73" s="7">
        <f>SUM(C74:C80)</f>
        <v>223</v>
      </c>
      <c r="D73" s="7">
        <f>SUM(D74:D80)</f>
        <v>78</v>
      </c>
      <c r="E73" s="6">
        <f>D73/C73*100</f>
        <v>34.977578475336323</v>
      </c>
      <c r="F73" s="5">
        <v>4.4007936507936476</v>
      </c>
      <c r="G73" s="5">
        <v>4.4086538461538414</v>
      </c>
      <c r="H73" s="5">
        <v>4.4391025641025612</v>
      </c>
      <c r="I73" s="5">
        <v>4.4482905982905949</v>
      </c>
      <c r="J73" s="5">
        <v>4.2980769230769216</v>
      </c>
      <c r="K73" s="5">
        <f>(L73/5)*100</f>
        <v>87.980386089006728</v>
      </c>
      <c r="L73" s="5">
        <v>4.399019304450337</v>
      </c>
      <c r="M73" s="4"/>
    </row>
    <row r="74" spans="1:13" ht="21" x14ac:dyDescent="0.35">
      <c r="A74" s="25" t="s">
        <v>43</v>
      </c>
      <c r="B74" s="24" t="s">
        <v>7</v>
      </c>
      <c r="C74" s="23">
        <v>41</v>
      </c>
      <c r="D74" s="22">
        <v>14</v>
      </c>
      <c r="E74" s="21">
        <f>D74/C74*100</f>
        <v>34.146341463414636</v>
      </c>
      <c r="F74" s="20">
        <v>4.2738095238095237</v>
      </c>
      <c r="G74" s="20">
        <v>4.3571428571428568</v>
      </c>
      <c r="H74" s="20">
        <v>4.4107142857142856</v>
      </c>
      <c r="I74" s="20">
        <v>4.3571428571428568</v>
      </c>
      <c r="J74" s="20">
        <v>4.3035714285714288</v>
      </c>
      <c r="K74" s="20">
        <f>(L74/5)*100</f>
        <v>86.726190476190482</v>
      </c>
      <c r="L74" s="20">
        <v>4.3363095238095237</v>
      </c>
      <c r="M74" s="4"/>
    </row>
    <row r="75" spans="1:13" ht="21" x14ac:dyDescent="0.35">
      <c r="A75" s="25" t="s">
        <v>42</v>
      </c>
      <c r="B75" s="24" t="s">
        <v>7</v>
      </c>
      <c r="C75" s="23">
        <v>10</v>
      </c>
      <c r="D75" s="22">
        <v>4</v>
      </c>
      <c r="E75" s="21">
        <f>D75/C75*100</f>
        <v>40</v>
      </c>
      <c r="F75" s="20">
        <v>4.45</v>
      </c>
      <c r="G75" s="20">
        <v>4.4000000000000004</v>
      </c>
      <c r="H75" s="20">
        <v>4.4000000000000004</v>
      </c>
      <c r="I75" s="20">
        <v>4.45</v>
      </c>
      <c r="J75" s="20">
        <v>4.3000000000000007</v>
      </c>
      <c r="K75" s="20">
        <f>(L75/5)*100</f>
        <v>88.000000000000014</v>
      </c>
      <c r="L75" s="20">
        <v>4.4000000000000004</v>
      </c>
      <c r="M75" s="4"/>
    </row>
    <row r="76" spans="1:13" ht="21" x14ac:dyDescent="0.35">
      <c r="A76" s="25" t="s">
        <v>41</v>
      </c>
      <c r="B76" s="24" t="s">
        <v>7</v>
      </c>
      <c r="C76" s="23">
        <v>23</v>
      </c>
      <c r="D76" s="22">
        <v>8</v>
      </c>
      <c r="E76" s="21">
        <f>D76/C76*100</f>
        <v>34.782608695652172</v>
      </c>
      <c r="F76" s="20">
        <v>4.375</v>
      </c>
      <c r="G76" s="20">
        <v>4.375</v>
      </c>
      <c r="H76" s="20">
        <v>4.46875</v>
      </c>
      <c r="I76" s="20">
        <v>4.375</v>
      </c>
      <c r="J76" s="20">
        <v>4.375</v>
      </c>
      <c r="K76" s="20">
        <f>(L76/5)*100</f>
        <v>87.758620689655174</v>
      </c>
      <c r="L76" s="20">
        <v>4.3879310344827589</v>
      </c>
      <c r="M76" s="4"/>
    </row>
    <row r="77" spans="1:13" ht="21" x14ac:dyDescent="0.35">
      <c r="A77" s="25" t="s">
        <v>40</v>
      </c>
      <c r="B77" s="24" t="s">
        <v>7</v>
      </c>
      <c r="C77" s="23">
        <v>16</v>
      </c>
      <c r="D77" s="22">
        <v>6</v>
      </c>
      <c r="E77" s="21">
        <f>D77/C77*100</f>
        <v>37.5</v>
      </c>
      <c r="F77" s="20">
        <v>4.4047619047619051</v>
      </c>
      <c r="G77" s="20">
        <v>4.479166666666667</v>
      </c>
      <c r="H77" s="20">
        <v>4.291666666666667</v>
      </c>
      <c r="I77" s="20">
        <v>4.5277777777777777</v>
      </c>
      <c r="J77" s="20">
        <v>4.333333333333333</v>
      </c>
      <c r="K77" s="20">
        <f>(L77/5)*100</f>
        <v>88.505747126436802</v>
      </c>
      <c r="L77" s="20">
        <v>4.4252873563218396</v>
      </c>
      <c r="M77" s="4"/>
    </row>
    <row r="78" spans="1:13" ht="21" x14ac:dyDescent="0.35">
      <c r="A78" s="25" t="s">
        <v>39</v>
      </c>
      <c r="B78" s="24" t="s">
        <v>7</v>
      </c>
      <c r="C78" s="23">
        <v>62</v>
      </c>
      <c r="D78" s="22">
        <v>21</v>
      </c>
      <c r="E78" s="21">
        <f>D78/C78*100</f>
        <v>33.87096774193548</v>
      </c>
      <c r="F78" s="20">
        <v>4.4571428571428573</v>
      </c>
      <c r="G78" s="20">
        <v>4.4380952380952374</v>
      </c>
      <c r="H78" s="20">
        <v>4.4571428571428582</v>
      </c>
      <c r="I78" s="20">
        <v>4.4857142857142849</v>
      </c>
      <c r="J78" s="20">
        <v>4.3142857142857141</v>
      </c>
      <c r="K78" s="20">
        <f>(L78/5)*100</f>
        <v>88.609523809523822</v>
      </c>
      <c r="L78" s="20">
        <v>4.4304761904761909</v>
      </c>
      <c r="M78" s="4"/>
    </row>
    <row r="79" spans="1:13" ht="21" x14ac:dyDescent="0.35">
      <c r="A79" s="25" t="s">
        <v>38</v>
      </c>
      <c r="B79" s="24" t="s">
        <v>7</v>
      </c>
      <c r="C79" s="23">
        <v>31</v>
      </c>
      <c r="D79" s="22">
        <v>11</v>
      </c>
      <c r="E79" s="21">
        <f>D79/C79*100</f>
        <v>35.483870967741936</v>
      </c>
      <c r="F79" s="20">
        <v>4.4181818181818189</v>
      </c>
      <c r="G79" s="20">
        <v>4.4181818181818189</v>
      </c>
      <c r="H79" s="20">
        <v>4.4909090909090912</v>
      </c>
      <c r="I79" s="20">
        <v>4.4727272727272736</v>
      </c>
      <c r="J79" s="20">
        <v>4.2545454545454549</v>
      </c>
      <c r="K79" s="20">
        <f>(L79/5)*100</f>
        <v>88.218181818181819</v>
      </c>
      <c r="L79" s="20">
        <v>4.4109090909090911</v>
      </c>
      <c r="M79" s="4"/>
    </row>
    <row r="80" spans="1:13" ht="21" x14ac:dyDescent="0.35">
      <c r="A80" s="25" t="s">
        <v>37</v>
      </c>
      <c r="B80" s="24" t="s">
        <v>7</v>
      </c>
      <c r="C80" s="23">
        <v>40</v>
      </c>
      <c r="D80" s="22">
        <v>14</v>
      </c>
      <c r="E80" s="21">
        <f>D80/C80*100</f>
        <v>35</v>
      </c>
      <c r="F80" s="20">
        <v>4.4285714285714288</v>
      </c>
      <c r="G80" s="20">
        <v>4.4000000000000004</v>
      </c>
      <c r="H80" s="20">
        <v>4.4571428571428573</v>
      </c>
      <c r="I80" s="20">
        <v>4.4714285714285715</v>
      </c>
      <c r="J80" s="20">
        <v>4.2428571428571429</v>
      </c>
      <c r="K80" s="20">
        <f>(L80/5)*100</f>
        <v>88.000000000000014</v>
      </c>
      <c r="L80" s="20">
        <v>4.4000000000000004</v>
      </c>
      <c r="M80" s="4"/>
    </row>
    <row r="81" spans="1:13" ht="21" x14ac:dyDescent="0.25">
      <c r="A81" s="33" t="s">
        <v>36</v>
      </c>
      <c r="B81" s="32"/>
      <c r="C81" s="31">
        <f>C82+C84+C87</f>
        <v>345</v>
      </c>
      <c r="D81" s="31">
        <f>D82+D84+D87</f>
        <v>125</v>
      </c>
      <c r="E81" s="30">
        <f>D81/C81*100</f>
        <v>36.231884057971016</v>
      </c>
      <c r="F81" s="29">
        <v>4.4013333333333335</v>
      </c>
      <c r="G81" s="29">
        <v>4.2473333333333327</v>
      </c>
      <c r="H81" s="29">
        <v>4.3450666666666695</v>
      </c>
      <c r="I81" s="29">
        <v>4.3103999999999951</v>
      </c>
      <c r="J81" s="29">
        <v>4.1706666666666656</v>
      </c>
      <c r="K81" s="29">
        <f>(L81/5)*100</f>
        <v>85.908502164502138</v>
      </c>
      <c r="L81" s="29">
        <v>4.2954251082251069</v>
      </c>
      <c r="M81" s="4"/>
    </row>
    <row r="82" spans="1:13" ht="21" x14ac:dyDescent="0.35">
      <c r="A82" s="27" t="s">
        <v>5</v>
      </c>
      <c r="B82" s="28"/>
      <c r="C82" s="37">
        <f>SUM(C83)</f>
        <v>1</v>
      </c>
      <c r="D82" s="37">
        <f>SUM(D83)</f>
        <v>1</v>
      </c>
      <c r="E82" s="6">
        <f>D82/C82*100</f>
        <v>100</v>
      </c>
      <c r="F82" s="5">
        <v>4.5</v>
      </c>
      <c r="G82" s="5">
        <v>4.666666666666667</v>
      </c>
      <c r="H82" s="5">
        <v>4.4000000000000004</v>
      </c>
      <c r="I82" s="5">
        <v>4.4000000000000004</v>
      </c>
      <c r="J82" s="5">
        <v>4.25</v>
      </c>
      <c r="K82" s="5">
        <f>(L82/5)*100</f>
        <v>88.571428571428584</v>
      </c>
      <c r="L82" s="5">
        <v>4.4285714285714288</v>
      </c>
      <c r="M82" s="4"/>
    </row>
    <row r="83" spans="1:13" ht="21" x14ac:dyDescent="0.35">
      <c r="A83" s="25" t="s">
        <v>35</v>
      </c>
      <c r="B83" s="24" t="s">
        <v>15</v>
      </c>
      <c r="C83" s="23">
        <v>1</v>
      </c>
      <c r="D83" s="22">
        <v>1</v>
      </c>
      <c r="E83" s="21">
        <f>D83/C83*100</f>
        <v>100</v>
      </c>
      <c r="F83" s="20">
        <v>4.5</v>
      </c>
      <c r="G83" s="20">
        <v>4.666666666666667</v>
      </c>
      <c r="H83" s="20">
        <v>4.4000000000000004</v>
      </c>
      <c r="I83" s="20">
        <v>4.4000000000000004</v>
      </c>
      <c r="J83" s="20">
        <v>4.25</v>
      </c>
      <c r="K83" s="20">
        <f>(L83/5)*100</f>
        <v>88.571428571428584</v>
      </c>
      <c r="L83" s="20">
        <v>4.4285714285714288</v>
      </c>
      <c r="M83" s="4"/>
    </row>
    <row r="84" spans="1:13" ht="21" x14ac:dyDescent="0.35">
      <c r="A84" s="27" t="s">
        <v>4</v>
      </c>
      <c r="B84" s="28"/>
      <c r="C84" s="37">
        <f>SUM(C85:C86)</f>
        <v>2</v>
      </c>
      <c r="D84" s="37">
        <f>SUM(D85:D86)</f>
        <v>2</v>
      </c>
      <c r="E84" s="6">
        <f>D84/C84*100</f>
        <v>100</v>
      </c>
      <c r="F84" s="5">
        <v>4.5833333333333339</v>
      </c>
      <c r="G84" s="5">
        <v>4.5</v>
      </c>
      <c r="H84" s="5">
        <v>4.3666666666666671</v>
      </c>
      <c r="I84" s="5">
        <v>4.4166666666666661</v>
      </c>
      <c r="J84" s="5">
        <v>4.2916666666666661</v>
      </c>
      <c r="K84" s="5">
        <f>(L84/5)*100</f>
        <v>88.444444444444443</v>
      </c>
      <c r="L84" s="5">
        <v>4.4222222222222225</v>
      </c>
      <c r="M84" s="4"/>
    </row>
    <row r="85" spans="1:13" ht="21" x14ac:dyDescent="0.35">
      <c r="A85" s="25" t="s">
        <v>31</v>
      </c>
      <c r="B85" s="24" t="s">
        <v>13</v>
      </c>
      <c r="C85" s="23">
        <v>1</v>
      </c>
      <c r="D85" s="22">
        <v>1</v>
      </c>
      <c r="E85" s="21">
        <f>D85/C85*100</f>
        <v>100</v>
      </c>
      <c r="F85" s="20">
        <v>4.666666666666667</v>
      </c>
      <c r="G85" s="20">
        <v>4.666666666666667</v>
      </c>
      <c r="H85" s="20">
        <v>4.333333333333333</v>
      </c>
      <c r="I85" s="20">
        <v>4.333333333333333</v>
      </c>
      <c r="J85" s="20">
        <v>4.333333333333333</v>
      </c>
      <c r="K85" s="20">
        <f>(L85/5)*100</f>
        <v>88.8888888888889</v>
      </c>
      <c r="L85" s="20">
        <v>4.4444444444444446</v>
      </c>
      <c r="M85" s="4"/>
    </row>
    <row r="86" spans="1:13" ht="21" x14ac:dyDescent="0.35">
      <c r="A86" s="25" t="s">
        <v>34</v>
      </c>
      <c r="B86" s="24" t="s">
        <v>13</v>
      </c>
      <c r="C86" s="23">
        <v>1</v>
      </c>
      <c r="D86" s="22">
        <v>1</v>
      </c>
      <c r="E86" s="21">
        <f>D86/C86*100</f>
        <v>100</v>
      </c>
      <c r="F86" s="20">
        <v>4.5</v>
      </c>
      <c r="G86" s="20">
        <v>4.333333333333333</v>
      </c>
      <c r="H86" s="20">
        <v>4.4000000000000004</v>
      </c>
      <c r="I86" s="20">
        <v>4.5</v>
      </c>
      <c r="J86" s="20">
        <v>4.25</v>
      </c>
      <c r="K86" s="20">
        <f>(L86/5)*100</f>
        <v>88.000000000000014</v>
      </c>
      <c r="L86" s="20">
        <v>4.4000000000000004</v>
      </c>
      <c r="M86" s="4"/>
    </row>
    <row r="87" spans="1:13" ht="21" x14ac:dyDescent="0.35">
      <c r="A87" s="27" t="s">
        <v>3</v>
      </c>
      <c r="B87" s="26"/>
      <c r="C87" s="7">
        <f>SUM(C88:C91)</f>
        <v>342</v>
      </c>
      <c r="D87" s="7">
        <f>SUM(D88:D91)</f>
        <v>122</v>
      </c>
      <c r="E87" s="6">
        <f>D87/C87*100</f>
        <v>35.672514619883039</v>
      </c>
      <c r="F87" s="5">
        <v>4.3975409836065573</v>
      </c>
      <c r="G87" s="5">
        <v>4.2397540983606552</v>
      </c>
      <c r="H87" s="5">
        <v>4.3442622950819709</v>
      </c>
      <c r="I87" s="5">
        <v>4.3079234972677547</v>
      </c>
      <c r="J87" s="5">
        <v>4.168032786885246</v>
      </c>
      <c r="K87" s="5">
        <f>(L87/5)*100</f>
        <v>85.845102074610253</v>
      </c>
      <c r="L87" s="5">
        <v>4.2922551037305121</v>
      </c>
      <c r="M87" s="4"/>
    </row>
    <row r="88" spans="1:13" ht="21" x14ac:dyDescent="0.35">
      <c r="A88" s="25" t="s">
        <v>33</v>
      </c>
      <c r="B88" s="24" t="s">
        <v>7</v>
      </c>
      <c r="C88" s="23">
        <v>52</v>
      </c>
      <c r="D88" s="22">
        <v>19</v>
      </c>
      <c r="E88" s="21">
        <f>D88/C88*100</f>
        <v>36.538461538461533</v>
      </c>
      <c r="F88" s="20">
        <v>4.3157894736842106</v>
      </c>
      <c r="G88" s="20">
        <v>4.2236842105263159</v>
      </c>
      <c r="H88" s="20">
        <v>4.2631578947368425</v>
      </c>
      <c r="I88" s="20">
        <v>4.2368421052631575</v>
      </c>
      <c r="J88" s="20">
        <v>4.1447368421052628</v>
      </c>
      <c r="K88" s="20">
        <f>(L88/5)*100</f>
        <v>84.761904761904759</v>
      </c>
      <c r="L88" s="20">
        <v>4.2380952380952381</v>
      </c>
      <c r="M88" s="4"/>
    </row>
    <row r="89" spans="1:13" ht="21" x14ac:dyDescent="0.35">
      <c r="A89" s="25" t="s">
        <v>32</v>
      </c>
      <c r="B89" s="24" t="s">
        <v>7</v>
      </c>
      <c r="C89" s="23">
        <v>91</v>
      </c>
      <c r="D89" s="22">
        <v>32</v>
      </c>
      <c r="E89" s="21">
        <f>D89/C89*100</f>
        <v>35.164835164835168</v>
      </c>
      <c r="F89" s="20">
        <v>4.4140625</v>
      </c>
      <c r="G89" s="20">
        <v>4.3125</v>
      </c>
      <c r="H89" s="20">
        <v>4.4062499999999982</v>
      </c>
      <c r="I89" s="20">
        <v>4.3437499999999991</v>
      </c>
      <c r="J89" s="20">
        <v>4.1796875</v>
      </c>
      <c r="K89" s="20">
        <f>(L89/5)*100</f>
        <v>86.527777777777771</v>
      </c>
      <c r="L89" s="20">
        <v>4.3263888888888884</v>
      </c>
      <c r="M89" s="4"/>
    </row>
    <row r="90" spans="1:13" ht="21" x14ac:dyDescent="0.35">
      <c r="A90" s="25" t="s">
        <v>31</v>
      </c>
      <c r="B90" s="24" t="s">
        <v>7</v>
      </c>
      <c r="C90" s="23">
        <v>114</v>
      </c>
      <c r="D90" s="22">
        <v>40</v>
      </c>
      <c r="E90" s="21">
        <f>D90/C90*100</f>
        <v>35.087719298245609</v>
      </c>
      <c r="F90" s="20">
        <v>4.4375</v>
      </c>
      <c r="G90" s="20">
        <v>4.25</v>
      </c>
      <c r="H90" s="20">
        <v>4.3749999999999982</v>
      </c>
      <c r="I90" s="20">
        <v>4.3350000000000017</v>
      </c>
      <c r="J90" s="20">
        <v>4.2</v>
      </c>
      <c r="K90" s="20">
        <f>(L90/5)*100</f>
        <v>86.454545454545467</v>
      </c>
      <c r="L90" s="20">
        <v>4.3227272727272732</v>
      </c>
      <c r="M90" s="4"/>
    </row>
    <row r="91" spans="1:13" ht="21" x14ac:dyDescent="0.35">
      <c r="A91" s="25" t="s">
        <v>30</v>
      </c>
      <c r="B91" s="24" t="s">
        <v>7</v>
      </c>
      <c r="C91" s="23">
        <v>85</v>
      </c>
      <c r="D91" s="22">
        <v>31</v>
      </c>
      <c r="E91" s="21">
        <f>D91/C91*100</f>
        <v>36.470588235294116</v>
      </c>
      <c r="F91" s="20">
        <v>4.379032258064516</v>
      </c>
      <c r="G91" s="20">
        <v>4.161290322580645</v>
      </c>
      <c r="H91" s="20">
        <v>4.290322580645161</v>
      </c>
      <c r="I91" s="20">
        <v>4.279569892473118</v>
      </c>
      <c r="J91" s="20">
        <v>4.129032258064516</v>
      </c>
      <c r="K91" s="20">
        <f>(L91/5)*100</f>
        <v>85.017921146953412</v>
      </c>
      <c r="L91" s="20">
        <v>4.2508960573476706</v>
      </c>
      <c r="M91" s="4"/>
    </row>
    <row r="92" spans="1:13" ht="21" x14ac:dyDescent="0.25">
      <c r="A92" s="36" t="s">
        <v>29</v>
      </c>
      <c r="B92" s="35"/>
      <c r="C92" s="34">
        <f>C93</f>
        <v>28</v>
      </c>
      <c r="D92" s="34">
        <f>D93</f>
        <v>11</v>
      </c>
      <c r="E92" s="30">
        <f>D92/C92*100</f>
        <v>39.285714285714285</v>
      </c>
      <c r="F92" s="29">
        <v>4.459090909090909</v>
      </c>
      <c r="G92" s="29">
        <v>4.3681818181818182</v>
      </c>
      <c r="H92" s="29">
        <v>4.4666666666666668</v>
      </c>
      <c r="I92" s="29">
        <v>4.3909090909090907</v>
      </c>
      <c r="J92" s="29">
        <v>4.3030303030303036</v>
      </c>
      <c r="K92" s="29">
        <f>(L92/5)*100</f>
        <v>88.00454545454545</v>
      </c>
      <c r="L92" s="29">
        <v>4.4002272727272729</v>
      </c>
      <c r="M92" s="4"/>
    </row>
    <row r="93" spans="1:13" ht="21" x14ac:dyDescent="0.35">
      <c r="A93" s="27" t="s">
        <v>3</v>
      </c>
      <c r="B93" s="26"/>
      <c r="C93" s="7">
        <f>SUM(C94:C95)</f>
        <v>28</v>
      </c>
      <c r="D93" s="7">
        <f>SUM(D94:D95)</f>
        <v>11</v>
      </c>
      <c r="E93" s="6">
        <f>D93/C93*100</f>
        <v>39.285714285714285</v>
      </c>
      <c r="F93" s="5">
        <v>4.459090909090909</v>
      </c>
      <c r="G93" s="5">
        <v>4.3681818181818182</v>
      </c>
      <c r="H93" s="5">
        <v>4.4666666666666668</v>
      </c>
      <c r="I93" s="5">
        <v>4.3909090909090907</v>
      </c>
      <c r="J93" s="5">
        <v>4.3030303030303036</v>
      </c>
      <c r="K93" s="5">
        <f>(L93/5)*100</f>
        <v>88.00454545454545</v>
      </c>
      <c r="L93" s="5">
        <v>4.4002272727272729</v>
      </c>
      <c r="M93" s="4"/>
    </row>
    <row r="94" spans="1:13" ht="21" x14ac:dyDescent="0.35">
      <c r="A94" s="25" t="s">
        <v>28</v>
      </c>
      <c r="B94" s="24" t="s">
        <v>7</v>
      </c>
      <c r="C94" s="23">
        <v>4</v>
      </c>
      <c r="D94" s="22">
        <v>2</v>
      </c>
      <c r="E94" s="21">
        <f>D94/C94*100</f>
        <v>50</v>
      </c>
      <c r="F94" s="20">
        <v>4.4000000000000004</v>
      </c>
      <c r="G94" s="20">
        <v>4.4000000000000004</v>
      </c>
      <c r="H94" s="20">
        <v>4.4000000000000004</v>
      </c>
      <c r="I94" s="20">
        <v>4.4000000000000004</v>
      </c>
      <c r="J94" s="20">
        <v>4.5</v>
      </c>
      <c r="K94" s="20">
        <f>(L94/5)*100</f>
        <v>88.4</v>
      </c>
      <c r="L94" s="20">
        <v>4.42</v>
      </c>
      <c r="M94" s="4"/>
    </row>
    <row r="95" spans="1:13" ht="21" x14ac:dyDescent="0.35">
      <c r="A95" s="25" t="s">
        <v>27</v>
      </c>
      <c r="B95" s="24" t="s">
        <v>7</v>
      </c>
      <c r="C95" s="23">
        <v>24</v>
      </c>
      <c r="D95" s="22">
        <v>9</v>
      </c>
      <c r="E95" s="21">
        <f>D95/C95*100</f>
        <v>37.5</v>
      </c>
      <c r="F95" s="20">
        <v>4.4722222222222223</v>
      </c>
      <c r="G95" s="20">
        <v>4.3611111111111107</v>
      </c>
      <c r="H95" s="20">
        <v>4.481481481481481</v>
      </c>
      <c r="I95" s="20">
        <v>4.3888888888888893</v>
      </c>
      <c r="J95" s="20">
        <v>4.2592592592592595</v>
      </c>
      <c r="K95" s="20">
        <f>(L95/5)*100</f>
        <v>87.916666666666671</v>
      </c>
      <c r="L95" s="20">
        <v>4.395833333333333</v>
      </c>
      <c r="M95" s="4"/>
    </row>
    <row r="96" spans="1:13" ht="21" x14ac:dyDescent="0.25">
      <c r="A96" s="36" t="s">
        <v>26</v>
      </c>
      <c r="B96" s="35"/>
      <c r="C96" s="34">
        <f>C97+C99</f>
        <v>118</v>
      </c>
      <c r="D96" s="34">
        <f>D97+D99</f>
        <v>44</v>
      </c>
      <c r="E96" s="30">
        <f>D96/C96*100</f>
        <v>37.288135593220339</v>
      </c>
      <c r="F96" s="29">
        <v>4.4147727272727275</v>
      </c>
      <c r="G96" s="29">
        <v>4.4001623376623344</v>
      </c>
      <c r="H96" s="29">
        <v>4.3858225108225106</v>
      </c>
      <c r="I96" s="29">
        <v>4.4090909090909092</v>
      </c>
      <c r="J96" s="29">
        <v>4.3352272727272725</v>
      </c>
      <c r="K96" s="29">
        <f>(L96/5)*100</f>
        <v>87.76212121212123</v>
      </c>
      <c r="L96" s="29">
        <v>4.388106060606062</v>
      </c>
      <c r="M96" s="4"/>
    </row>
    <row r="97" spans="1:13" ht="21" x14ac:dyDescent="0.35">
      <c r="A97" s="27" t="s">
        <v>4</v>
      </c>
      <c r="B97" s="28"/>
      <c r="C97" s="7">
        <f>SUM(C98)</f>
        <v>3</v>
      </c>
      <c r="D97" s="7">
        <f>SUM(D98)</f>
        <v>1</v>
      </c>
      <c r="E97" s="6">
        <f>D97/C97*100</f>
        <v>33.333333333333329</v>
      </c>
      <c r="F97" s="5">
        <v>4.25</v>
      </c>
      <c r="G97" s="5">
        <v>4.75</v>
      </c>
      <c r="H97" s="5">
        <v>4.5</v>
      </c>
      <c r="I97" s="5">
        <v>4.5</v>
      </c>
      <c r="J97" s="5">
        <v>4.25</v>
      </c>
      <c r="K97" s="5">
        <f>(L97/5)*100</f>
        <v>89</v>
      </c>
      <c r="L97" s="5">
        <v>4.45</v>
      </c>
      <c r="M97" s="4"/>
    </row>
    <row r="98" spans="1:13" ht="21" x14ac:dyDescent="0.35">
      <c r="A98" s="25" t="s">
        <v>25</v>
      </c>
      <c r="B98" s="24" t="s">
        <v>13</v>
      </c>
      <c r="C98" s="23">
        <v>3</v>
      </c>
      <c r="D98" s="22">
        <v>1</v>
      </c>
      <c r="E98" s="21">
        <f>D98/C98*100</f>
        <v>33.333333333333329</v>
      </c>
      <c r="F98" s="20">
        <v>4.25</v>
      </c>
      <c r="G98" s="20">
        <v>4.75</v>
      </c>
      <c r="H98" s="20">
        <v>4.5</v>
      </c>
      <c r="I98" s="20">
        <v>4.5</v>
      </c>
      <c r="J98" s="20">
        <v>4.25</v>
      </c>
      <c r="K98" s="20">
        <f>(L98/5)*100</f>
        <v>89</v>
      </c>
      <c r="L98" s="20">
        <v>4.45</v>
      </c>
      <c r="M98" s="4"/>
    </row>
    <row r="99" spans="1:13" ht="21" x14ac:dyDescent="0.35">
      <c r="A99" s="27" t="s">
        <v>3</v>
      </c>
      <c r="B99" s="26"/>
      <c r="C99" s="7">
        <f>SUM(C100:C101)</f>
        <v>115</v>
      </c>
      <c r="D99" s="7">
        <f>SUM(D100:D101)</f>
        <v>43</v>
      </c>
      <c r="E99" s="6">
        <f>D99/C99*100</f>
        <v>37.391304347826086</v>
      </c>
      <c r="F99" s="5">
        <v>4.4186046511627906</v>
      </c>
      <c r="G99" s="5">
        <v>4.3920265780730867</v>
      </c>
      <c r="H99" s="5">
        <v>4.3831672203765226</v>
      </c>
      <c r="I99" s="5">
        <v>4.4069767441860463</v>
      </c>
      <c r="J99" s="5">
        <v>4.3372093023255811</v>
      </c>
      <c r="K99" s="5">
        <f>(L99/5)*100</f>
        <v>87.733333333333348</v>
      </c>
      <c r="L99" s="5">
        <v>4.3866666666666676</v>
      </c>
      <c r="M99" s="4"/>
    </row>
    <row r="100" spans="1:13" ht="21" x14ac:dyDescent="0.35">
      <c r="A100" s="25" t="s">
        <v>24</v>
      </c>
      <c r="B100" s="24" t="s">
        <v>7</v>
      </c>
      <c r="C100" s="23">
        <v>56</v>
      </c>
      <c r="D100" s="22">
        <v>21</v>
      </c>
      <c r="E100" s="21">
        <f>D100/C100*100</f>
        <v>37.5</v>
      </c>
      <c r="F100" s="20">
        <v>4.3809523809523814</v>
      </c>
      <c r="G100" s="20">
        <v>4.428571428571427</v>
      </c>
      <c r="H100" s="20">
        <v>4.3401360544217686</v>
      </c>
      <c r="I100" s="20">
        <v>4.3809523809523814</v>
      </c>
      <c r="J100" s="20">
        <v>4.3690476190476186</v>
      </c>
      <c r="K100" s="20">
        <f>(L100/5)*100</f>
        <v>87.580952380952382</v>
      </c>
      <c r="L100" s="20">
        <v>4.3790476190476193</v>
      </c>
      <c r="M100" s="4"/>
    </row>
    <row r="101" spans="1:13" ht="21" x14ac:dyDescent="0.35">
      <c r="A101" s="25" t="s">
        <v>23</v>
      </c>
      <c r="B101" s="24" t="s">
        <v>7</v>
      </c>
      <c r="C101" s="23">
        <v>59</v>
      </c>
      <c r="D101" s="22">
        <v>22</v>
      </c>
      <c r="E101" s="21">
        <f>D101/C101*100</f>
        <v>37.288135593220339</v>
      </c>
      <c r="F101" s="20">
        <v>4.4545454545454541</v>
      </c>
      <c r="G101" s="20">
        <v>4.3571428571428577</v>
      </c>
      <c r="H101" s="20">
        <v>4.424242424242423</v>
      </c>
      <c r="I101" s="20">
        <v>4.4318181818181817</v>
      </c>
      <c r="J101" s="20">
        <v>4.3068181818181817</v>
      </c>
      <c r="K101" s="20">
        <f>(L101/5)*100</f>
        <v>87.878787878787861</v>
      </c>
      <c r="L101" s="20">
        <v>4.3939393939393936</v>
      </c>
      <c r="M101" s="4"/>
    </row>
    <row r="102" spans="1:13" ht="21" x14ac:dyDescent="0.25">
      <c r="A102" s="36" t="s">
        <v>22</v>
      </c>
      <c r="B102" s="35"/>
      <c r="C102" s="34">
        <f>C103+C106</f>
        <v>221</v>
      </c>
      <c r="D102" s="34">
        <f>D103+D106</f>
        <v>83</v>
      </c>
      <c r="E102" s="30">
        <f>D102/C102*100</f>
        <v>37.556561085972852</v>
      </c>
      <c r="F102" s="29">
        <v>4.4528112449799169</v>
      </c>
      <c r="G102" s="29">
        <v>4.3212851405622494</v>
      </c>
      <c r="H102" s="29">
        <v>4.353413654618473</v>
      </c>
      <c r="I102" s="29">
        <v>4.2811244979919678</v>
      </c>
      <c r="J102" s="29">
        <v>4.1887550200803219</v>
      </c>
      <c r="K102" s="29">
        <f>(L102/5)*100</f>
        <v>86.390896921017372</v>
      </c>
      <c r="L102" s="29">
        <v>4.319544846050869</v>
      </c>
      <c r="M102" s="4"/>
    </row>
    <row r="103" spans="1:13" ht="21" x14ac:dyDescent="0.35">
      <c r="A103" s="27" t="s">
        <v>4</v>
      </c>
      <c r="B103" s="28"/>
      <c r="C103" s="7">
        <f>SUM(C104:C105)</f>
        <v>6</v>
      </c>
      <c r="D103" s="7">
        <f>SUM(D104:D105)</f>
        <v>3</v>
      </c>
      <c r="E103" s="6">
        <f>D103/C103*100</f>
        <v>50</v>
      </c>
      <c r="F103" s="5">
        <v>4.416666666666667</v>
      </c>
      <c r="G103" s="5">
        <v>4.333333333333333</v>
      </c>
      <c r="H103" s="5">
        <v>4.333333333333333</v>
      </c>
      <c r="I103" s="5">
        <v>4.333333333333333</v>
      </c>
      <c r="J103" s="5">
        <v>4.333333333333333</v>
      </c>
      <c r="K103" s="5">
        <f>(L103/5)*100</f>
        <v>87.037037037037052</v>
      </c>
      <c r="L103" s="5">
        <v>4.3518518518518521</v>
      </c>
      <c r="M103" s="4"/>
    </row>
    <row r="104" spans="1:13" ht="21" x14ac:dyDescent="0.35">
      <c r="A104" s="25" t="s">
        <v>21</v>
      </c>
      <c r="B104" s="24" t="s">
        <v>13</v>
      </c>
      <c r="C104" s="23">
        <v>1</v>
      </c>
      <c r="D104" s="22">
        <v>1</v>
      </c>
      <c r="E104" s="21">
        <f>D104/C104*100</f>
        <v>100</v>
      </c>
      <c r="F104" s="20">
        <v>4.5</v>
      </c>
      <c r="G104" s="20">
        <v>4.333333333333333</v>
      </c>
      <c r="H104" s="20">
        <v>4.25</v>
      </c>
      <c r="I104" s="20">
        <v>4.333333333333333</v>
      </c>
      <c r="J104" s="20">
        <v>4.25</v>
      </c>
      <c r="K104" s="20">
        <f>(L104/5)*100</f>
        <v>86.666666666666657</v>
      </c>
      <c r="L104" s="20">
        <v>4.333333333333333</v>
      </c>
      <c r="M104" s="4"/>
    </row>
    <row r="105" spans="1:13" ht="21" x14ac:dyDescent="0.35">
      <c r="A105" s="25" t="s">
        <v>20</v>
      </c>
      <c r="B105" s="24" t="s">
        <v>13</v>
      </c>
      <c r="C105" s="23">
        <v>5</v>
      </c>
      <c r="D105" s="22">
        <v>2</v>
      </c>
      <c r="E105" s="21">
        <f>D105/C105*100</f>
        <v>40</v>
      </c>
      <c r="F105" s="20">
        <v>4.375</v>
      </c>
      <c r="G105" s="20">
        <v>4.333333333333333</v>
      </c>
      <c r="H105" s="20">
        <v>4.375</v>
      </c>
      <c r="I105" s="20">
        <v>4.333333333333333</v>
      </c>
      <c r="J105" s="20">
        <v>4.375</v>
      </c>
      <c r="K105" s="20">
        <f>(L105/5)*100</f>
        <v>87.222222222222214</v>
      </c>
      <c r="L105" s="20">
        <v>4.3611111111111107</v>
      </c>
      <c r="M105" s="4"/>
    </row>
    <row r="106" spans="1:13" ht="21" x14ac:dyDescent="0.35">
      <c r="A106" s="27" t="s">
        <v>3</v>
      </c>
      <c r="B106" s="26"/>
      <c r="C106" s="7">
        <f>SUM(C107:C109)</f>
        <v>215</v>
      </c>
      <c r="D106" s="7">
        <f>SUM(D107:D109)</f>
        <v>80</v>
      </c>
      <c r="E106" s="6">
        <f>D106/C106*100</f>
        <v>37.209302325581397</v>
      </c>
      <c r="F106" s="5">
        <v>4.4541666666666639</v>
      </c>
      <c r="G106" s="5">
        <v>4.3208333333333337</v>
      </c>
      <c r="H106" s="5">
        <v>4.3541666666666661</v>
      </c>
      <c r="I106" s="5">
        <v>4.2791666666666668</v>
      </c>
      <c r="J106" s="5">
        <v>4.1833333333333345</v>
      </c>
      <c r="K106" s="5">
        <f>(L106/5)*100</f>
        <v>86.366666666666646</v>
      </c>
      <c r="L106" s="5">
        <v>4.3183333333333325</v>
      </c>
      <c r="M106" s="4"/>
    </row>
    <row r="107" spans="1:13" ht="21" x14ac:dyDescent="0.35">
      <c r="A107" s="25" t="s">
        <v>19</v>
      </c>
      <c r="B107" s="24" t="s">
        <v>7</v>
      </c>
      <c r="C107" s="23">
        <v>71</v>
      </c>
      <c r="D107" s="22">
        <v>27</v>
      </c>
      <c r="E107" s="21">
        <f>D107/C107*100</f>
        <v>38.028169014084504</v>
      </c>
      <c r="F107" s="20">
        <v>4.4567901234567904</v>
      </c>
      <c r="G107" s="20">
        <v>4.2962962962962949</v>
      </c>
      <c r="H107" s="20">
        <v>4.3456790123456779</v>
      </c>
      <c r="I107" s="20">
        <v>4.2716049382716044</v>
      </c>
      <c r="J107" s="20">
        <v>4.2098765432098757</v>
      </c>
      <c r="K107" s="20">
        <f>(L107/5)*100</f>
        <v>86.320987654320973</v>
      </c>
      <c r="L107" s="20">
        <v>4.3160493827160487</v>
      </c>
      <c r="M107" s="4"/>
    </row>
    <row r="108" spans="1:13" ht="21" x14ac:dyDescent="0.35">
      <c r="A108" s="25" t="s">
        <v>18</v>
      </c>
      <c r="B108" s="24" t="s">
        <v>7</v>
      </c>
      <c r="C108" s="23">
        <v>58</v>
      </c>
      <c r="D108" s="22">
        <v>21</v>
      </c>
      <c r="E108" s="21">
        <f>D108/C108*100</f>
        <v>36.206896551724135</v>
      </c>
      <c r="F108" s="20">
        <v>4.4920634920634921</v>
      </c>
      <c r="G108" s="20">
        <v>4.2857142857142856</v>
      </c>
      <c r="H108" s="20">
        <v>4.333333333333333</v>
      </c>
      <c r="I108" s="20">
        <v>4.2857142857142856</v>
      </c>
      <c r="J108" s="20">
        <v>4.1587301587301582</v>
      </c>
      <c r="K108" s="20">
        <f>(L108/5)*100</f>
        <v>86.222222222222229</v>
      </c>
      <c r="L108" s="20">
        <v>4.3111111111111118</v>
      </c>
      <c r="M108" s="4"/>
    </row>
    <row r="109" spans="1:13" ht="21" x14ac:dyDescent="0.35">
      <c r="A109" s="25" t="s">
        <v>17</v>
      </c>
      <c r="B109" s="24" t="s">
        <v>7</v>
      </c>
      <c r="C109" s="23">
        <v>86</v>
      </c>
      <c r="D109" s="22">
        <v>32</v>
      </c>
      <c r="E109" s="21">
        <f>D109/C109*100</f>
        <v>37.209302325581397</v>
      </c>
      <c r="F109" s="20">
        <v>4.427083333333333</v>
      </c>
      <c r="G109" s="20">
        <v>4.364583333333333</v>
      </c>
      <c r="H109" s="20">
        <v>4.3749999999999982</v>
      </c>
      <c r="I109" s="20">
        <v>4.28125</v>
      </c>
      <c r="J109" s="20">
        <v>4.1770833333333339</v>
      </c>
      <c r="K109" s="20">
        <f>(L109/5)*100</f>
        <v>86.499999999999986</v>
      </c>
      <c r="L109" s="20">
        <v>4.3249999999999993</v>
      </c>
      <c r="M109" s="4"/>
    </row>
    <row r="110" spans="1:13" ht="21" x14ac:dyDescent="0.25">
      <c r="A110" s="33" t="s">
        <v>16</v>
      </c>
      <c r="B110" s="32"/>
      <c r="C110" s="31">
        <f>C111+C113+C115</f>
        <v>206</v>
      </c>
      <c r="D110" s="31">
        <f>D111+D113+D115</f>
        <v>71</v>
      </c>
      <c r="E110" s="30">
        <f>D110/C110*100</f>
        <v>34.466019417475728</v>
      </c>
      <c r="F110" s="29">
        <v>4.3716297786720331</v>
      </c>
      <c r="G110" s="29">
        <v>4.357981220657277</v>
      </c>
      <c r="H110" s="29">
        <v>4.345070422535211</v>
      </c>
      <c r="I110" s="29">
        <v>4.4103286384976537</v>
      </c>
      <c r="J110" s="29">
        <v>4.26056338028169</v>
      </c>
      <c r="K110" s="29">
        <f>(L110/5)*100</f>
        <v>87.080195660018532</v>
      </c>
      <c r="L110" s="29">
        <v>4.3540097830009268</v>
      </c>
      <c r="M110" s="4"/>
    </row>
    <row r="111" spans="1:13" ht="21" x14ac:dyDescent="0.35">
      <c r="A111" s="27" t="s">
        <v>5</v>
      </c>
      <c r="B111" s="28"/>
      <c r="C111" s="7">
        <f>SUM(C112)</f>
        <v>3</v>
      </c>
      <c r="D111" s="7">
        <f>SUM(D112)</f>
        <v>1</v>
      </c>
      <c r="E111" s="6">
        <f>D111/C111*100</f>
        <v>33.333333333333329</v>
      </c>
      <c r="F111" s="5">
        <v>4.5</v>
      </c>
      <c r="G111" s="5">
        <v>4.666666666666667</v>
      </c>
      <c r="H111" s="5">
        <v>4.5</v>
      </c>
      <c r="I111" s="5">
        <v>4.666666666666667</v>
      </c>
      <c r="J111" s="5">
        <v>4.5</v>
      </c>
      <c r="K111" s="5">
        <f>(L111/5)*100</f>
        <v>91.25</v>
      </c>
      <c r="L111" s="5">
        <v>4.5625</v>
      </c>
      <c r="M111" s="4"/>
    </row>
    <row r="112" spans="1:13" ht="21" x14ac:dyDescent="0.35">
      <c r="A112" s="25" t="s">
        <v>14</v>
      </c>
      <c r="B112" s="24" t="s">
        <v>15</v>
      </c>
      <c r="C112" s="23">
        <v>3</v>
      </c>
      <c r="D112" s="22">
        <v>1</v>
      </c>
      <c r="E112" s="21">
        <f>D112/C112*100</f>
        <v>33.333333333333329</v>
      </c>
      <c r="F112" s="20">
        <v>4.5</v>
      </c>
      <c r="G112" s="20">
        <v>4.666666666666667</v>
      </c>
      <c r="H112" s="20">
        <v>4.5</v>
      </c>
      <c r="I112" s="20">
        <v>4.666666666666667</v>
      </c>
      <c r="J112" s="20">
        <v>4.5</v>
      </c>
      <c r="K112" s="20">
        <f>(L112/5)*100</f>
        <v>91.25</v>
      </c>
      <c r="L112" s="20">
        <v>4.5625</v>
      </c>
      <c r="M112" s="4"/>
    </row>
    <row r="113" spans="1:13" ht="21" x14ac:dyDescent="0.35">
      <c r="A113" s="27" t="s">
        <v>4</v>
      </c>
      <c r="B113" s="28"/>
      <c r="C113" s="7">
        <f>SUM(C114)</f>
        <v>6</v>
      </c>
      <c r="D113" s="7">
        <f>SUM(D114)</f>
        <v>2</v>
      </c>
      <c r="E113" s="6">
        <f>D113/C113*100</f>
        <v>33.333333333333329</v>
      </c>
      <c r="F113" s="5">
        <v>4.5</v>
      </c>
      <c r="G113" s="5">
        <v>4.5</v>
      </c>
      <c r="H113" s="5">
        <v>4.5</v>
      </c>
      <c r="I113" s="5">
        <v>4.5</v>
      </c>
      <c r="J113" s="5">
        <v>4.5</v>
      </c>
      <c r="K113" s="5">
        <f>(L113/5)*100</f>
        <v>90</v>
      </c>
      <c r="L113" s="5">
        <v>4.5</v>
      </c>
      <c r="M113" s="4"/>
    </row>
    <row r="114" spans="1:13" ht="21" x14ac:dyDescent="0.35">
      <c r="A114" s="25" t="s">
        <v>14</v>
      </c>
      <c r="B114" s="24" t="s">
        <v>13</v>
      </c>
      <c r="C114" s="23">
        <v>6</v>
      </c>
      <c r="D114" s="22">
        <v>2</v>
      </c>
      <c r="E114" s="21">
        <f>D114/C114*100</f>
        <v>33.333333333333329</v>
      </c>
      <c r="F114" s="20">
        <v>4.5</v>
      </c>
      <c r="G114" s="20">
        <v>4.5</v>
      </c>
      <c r="H114" s="20">
        <v>4.5</v>
      </c>
      <c r="I114" s="20">
        <v>4.5</v>
      </c>
      <c r="J114" s="20">
        <v>4.5</v>
      </c>
      <c r="K114" s="20">
        <f>(L114/5)*100</f>
        <v>90</v>
      </c>
      <c r="L114" s="20">
        <v>4.5</v>
      </c>
      <c r="M114" s="4"/>
    </row>
    <row r="115" spans="1:13" ht="21" x14ac:dyDescent="0.35">
      <c r="A115" s="27" t="s">
        <v>3</v>
      </c>
      <c r="B115" s="26"/>
      <c r="C115" s="7">
        <f>SUM(C116:C120)</f>
        <v>197</v>
      </c>
      <c r="D115" s="7">
        <f>SUM(D116:D120)</f>
        <v>68</v>
      </c>
      <c r="E115" s="6">
        <f>D115/C115*100</f>
        <v>34.517766497461928</v>
      </c>
      <c r="F115" s="5">
        <v>4.3659663865546232</v>
      </c>
      <c r="G115" s="5">
        <v>4.3492647058823533</v>
      </c>
      <c r="H115" s="5">
        <v>4.3382352941176467</v>
      </c>
      <c r="I115" s="5">
        <v>4.4039215686274531</v>
      </c>
      <c r="J115" s="5">
        <v>4.25</v>
      </c>
      <c r="K115" s="5">
        <f>(L115/5)*100</f>
        <v>86.932998409725244</v>
      </c>
      <c r="L115" s="5">
        <v>4.3466499204862625</v>
      </c>
      <c r="M115" s="4"/>
    </row>
    <row r="116" spans="1:13" ht="21" x14ac:dyDescent="0.35">
      <c r="A116" s="25" t="s">
        <v>12</v>
      </c>
      <c r="B116" s="24" t="s">
        <v>7</v>
      </c>
      <c r="C116" s="23">
        <v>17</v>
      </c>
      <c r="D116" s="22">
        <v>6</v>
      </c>
      <c r="E116" s="21">
        <f>D116/C116*100</f>
        <v>35.294117647058826</v>
      </c>
      <c r="F116" s="20">
        <v>4.416666666666667</v>
      </c>
      <c r="G116" s="20">
        <v>4.333333333333333</v>
      </c>
      <c r="H116" s="20">
        <v>4.333333333333333</v>
      </c>
      <c r="I116" s="20">
        <v>4.3888888888888884</v>
      </c>
      <c r="J116" s="20">
        <v>4.375</v>
      </c>
      <c r="K116" s="20">
        <f>(L116/5)*100</f>
        <v>87.5</v>
      </c>
      <c r="L116" s="20">
        <v>4.375</v>
      </c>
      <c r="M116" s="4"/>
    </row>
    <row r="117" spans="1:13" ht="21" x14ac:dyDescent="0.35">
      <c r="A117" s="25" t="s">
        <v>11</v>
      </c>
      <c r="B117" s="24" t="s">
        <v>7</v>
      </c>
      <c r="C117" s="23">
        <v>38</v>
      </c>
      <c r="D117" s="22">
        <v>13</v>
      </c>
      <c r="E117" s="21">
        <f>D117/C117*100</f>
        <v>34.210526315789473</v>
      </c>
      <c r="F117" s="20">
        <v>4.3076923076923084</v>
      </c>
      <c r="G117" s="20">
        <v>4.2980769230769234</v>
      </c>
      <c r="H117" s="20">
        <v>4.365384615384615</v>
      </c>
      <c r="I117" s="20">
        <v>4.476923076923077</v>
      </c>
      <c r="J117" s="20">
        <v>4.1538461538461542</v>
      </c>
      <c r="K117" s="20">
        <f>(L117/5)*100</f>
        <v>86.428571428571416</v>
      </c>
      <c r="L117" s="20">
        <v>4.3214285714285703</v>
      </c>
      <c r="M117" s="4"/>
    </row>
    <row r="118" spans="1:13" ht="21" x14ac:dyDescent="0.35">
      <c r="A118" s="25" t="s">
        <v>10</v>
      </c>
      <c r="B118" s="24" t="s">
        <v>7</v>
      </c>
      <c r="C118" s="23">
        <v>62</v>
      </c>
      <c r="D118" s="22">
        <v>21</v>
      </c>
      <c r="E118" s="21">
        <f>D118/C118*100</f>
        <v>33.87096774193548</v>
      </c>
      <c r="F118" s="20">
        <v>4.3142857142857149</v>
      </c>
      <c r="G118" s="20">
        <v>4.333333333333333</v>
      </c>
      <c r="H118" s="20">
        <v>4.333333333333333</v>
      </c>
      <c r="I118" s="20">
        <v>4.4095238095238098</v>
      </c>
      <c r="J118" s="20">
        <v>4.2976190476190474</v>
      </c>
      <c r="K118" s="20">
        <f>(L118/5)*100</f>
        <v>86.796536796536799</v>
      </c>
      <c r="L118" s="20">
        <v>4.3398268398268396</v>
      </c>
      <c r="M118" s="4"/>
    </row>
    <row r="119" spans="1:13" ht="21" x14ac:dyDescent="0.35">
      <c r="A119" s="25" t="s">
        <v>9</v>
      </c>
      <c r="B119" s="24" t="s">
        <v>7</v>
      </c>
      <c r="C119" s="23">
        <v>61</v>
      </c>
      <c r="D119" s="22">
        <v>21</v>
      </c>
      <c r="E119" s="21">
        <f>D119/C119*100</f>
        <v>34.42622950819672</v>
      </c>
      <c r="F119" s="20">
        <v>4.4523809523809526</v>
      </c>
      <c r="G119" s="20">
        <v>4.3571428571428568</v>
      </c>
      <c r="H119" s="20">
        <v>4.3571428571428568</v>
      </c>
      <c r="I119" s="20">
        <v>4.3174603174603172</v>
      </c>
      <c r="J119" s="20">
        <v>4.2738095238095237</v>
      </c>
      <c r="K119" s="20">
        <f>(L119/5)*100</f>
        <v>87.067669172932341</v>
      </c>
      <c r="L119" s="20">
        <v>4.3533834586466167</v>
      </c>
      <c r="M119" s="4"/>
    </row>
    <row r="120" spans="1:13" ht="21" x14ac:dyDescent="0.35">
      <c r="A120" s="25" t="s">
        <v>8</v>
      </c>
      <c r="B120" s="24" t="s">
        <v>7</v>
      </c>
      <c r="C120" s="23">
        <v>19</v>
      </c>
      <c r="D120" s="22">
        <v>7</v>
      </c>
      <c r="E120" s="21">
        <f>D120/C120*100</f>
        <v>36.84210526315789</v>
      </c>
      <c r="F120" s="20">
        <v>4.3265306122448974</v>
      </c>
      <c r="G120" s="20">
        <v>4.4821428571428568</v>
      </c>
      <c r="H120" s="20">
        <v>4.25</v>
      </c>
      <c r="I120" s="20">
        <v>4.5238095238095237</v>
      </c>
      <c r="J120" s="20">
        <v>4.1071428571428568</v>
      </c>
      <c r="K120" s="20">
        <f>(L120/5)*100</f>
        <v>87.389162561576356</v>
      </c>
      <c r="L120" s="20">
        <v>4.3694581280788176</v>
      </c>
      <c r="M120" s="4"/>
    </row>
    <row r="121" spans="1:13" ht="21" x14ac:dyDescent="0.25">
      <c r="A121" s="19" t="s">
        <v>6</v>
      </c>
      <c r="B121" s="18"/>
      <c r="C121" s="17">
        <f>SUM(C122:C124)</f>
        <v>1939</v>
      </c>
      <c r="D121" s="17">
        <f>SUM(D122:D124)</f>
        <v>713</v>
      </c>
      <c r="E121" s="16">
        <f>D121/C121*100</f>
        <v>36.771531717380093</v>
      </c>
      <c r="F121" s="15">
        <v>4.4395011019835744</v>
      </c>
      <c r="G121" s="15">
        <v>4.3625442463100397</v>
      </c>
      <c r="H121" s="15">
        <v>4.4025111868029239</v>
      </c>
      <c r="I121" s="15">
        <v>4.3821411874707996</v>
      </c>
      <c r="J121" s="15">
        <v>4.2641654978962151</v>
      </c>
      <c r="K121" s="15">
        <f>(L121/5)*100</f>
        <v>87.42583146911096</v>
      </c>
      <c r="L121" s="15">
        <v>4.3712915734555482</v>
      </c>
      <c r="M121" s="4"/>
    </row>
    <row r="122" spans="1:13" ht="21" x14ac:dyDescent="0.35">
      <c r="A122" s="14" t="s">
        <v>5</v>
      </c>
      <c r="B122" s="13"/>
      <c r="C122" s="12">
        <f>C13+C23+C55+C69+C83+C112</f>
        <v>19</v>
      </c>
      <c r="D122" s="12">
        <f>D13+D23+D55+D69+D83+D112</f>
        <v>11</v>
      </c>
      <c r="E122" s="11">
        <f>D122/C122*100</f>
        <v>57.894736842105267</v>
      </c>
      <c r="F122" s="10">
        <v>4.5530303030303036</v>
      </c>
      <c r="G122" s="10">
        <v>4.5595238095238093</v>
      </c>
      <c r="H122" s="10">
        <v>4.4818181818181815</v>
      </c>
      <c r="I122" s="10">
        <v>4.5606060606060606</v>
      </c>
      <c r="J122" s="10">
        <v>4.5227272727272725</v>
      </c>
      <c r="K122" s="10">
        <f>(L122/5)*100</f>
        <v>90.59620642515381</v>
      </c>
      <c r="L122" s="10">
        <v>4.5298103212576901</v>
      </c>
      <c r="M122" s="4"/>
    </row>
    <row r="123" spans="1:13" ht="21" x14ac:dyDescent="0.35">
      <c r="A123" s="14" t="s">
        <v>4</v>
      </c>
      <c r="B123" s="13"/>
      <c r="C123" s="12">
        <f>C15+C26+C38+C59+C70+C84+C97+C103+C113</f>
        <v>55</v>
      </c>
      <c r="D123" s="12">
        <f>D15+D26+D38+D59+D70+D84+D97+D103+D113</f>
        <v>24</v>
      </c>
      <c r="E123" s="11">
        <f>D123/C123*100</f>
        <v>43.636363636363633</v>
      </c>
      <c r="F123" s="10">
        <v>4.5812499999999998</v>
      </c>
      <c r="G123" s="10">
        <v>4.4940476190476186</v>
      </c>
      <c r="H123" s="10">
        <v>4.4847222222222216</v>
      </c>
      <c r="I123" s="10">
        <v>4.5069444444444438</v>
      </c>
      <c r="J123" s="10">
        <v>4.4131944444444446</v>
      </c>
      <c r="K123" s="10">
        <f>(L123/5)*100</f>
        <v>89.88263125763126</v>
      </c>
      <c r="L123" s="10">
        <v>4.494131562881563</v>
      </c>
      <c r="M123" s="4"/>
    </row>
    <row r="124" spans="1:13" ht="21" x14ac:dyDescent="0.35">
      <c r="A124" s="14" t="s">
        <v>3</v>
      </c>
      <c r="B124" s="13"/>
      <c r="C124" s="12">
        <f>C17+C29+C41+C44+C48+C51+C61+C73+C87+C93+C99+C106+C115</f>
        <v>1865</v>
      </c>
      <c r="D124" s="12">
        <f>D17+D29+D41+D44+D48+D51+D61+D73+D87+D93+D99+D106+D115</f>
        <v>678</v>
      </c>
      <c r="E124" s="11">
        <f>D124/C124*100</f>
        <v>36.353887399463808</v>
      </c>
      <c r="F124" s="10">
        <v>4.4326415226857749</v>
      </c>
      <c r="G124" s="10">
        <v>4.3546934260429957</v>
      </c>
      <c r="H124" s="10">
        <v>4.3983143699958003</v>
      </c>
      <c r="I124" s="10">
        <v>4.3748279252704174</v>
      </c>
      <c r="J124" s="10">
        <v>4.2546951819075733</v>
      </c>
      <c r="K124" s="10">
        <f>(L124/5)*100</f>
        <v>87.287428343091847</v>
      </c>
      <c r="L124" s="10">
        <v>4.364371417154592</v>
      </c>
      <c r="M124" s="4"/>
    </row>
    <row r="125" spans="1:13" ht="21" x14ac:dyDescent="0.35">
      <c r="A125" s="9" t="s">
        <v>2</v>
      </c>
      <c r="B125" s="8"/>
      <c r="C125" s="7">
        <v>661</v>
      </c>
      <c r="D125" s="7">
        <v>249</v>
      </c>
      <c r="E125" s="6">
        <f>D125/C125*100</f>
        <v>37.670196671709533</v>
      </c>
      <c r="F125" s="5">
        <v>4.4403594771241828</v>
      </c>
      <c r="G125" s="5">
        <v>4.3176470588235265</v>
      </c>
      <c r="H125" s="5">
        <v>4.3802209772797998</v>
      </c>
      <c r="I125" s="5">
        <v>4.343954248366015</v>
      </c>
      <c r="J125" s="5">
        <v>4.1979847494553386</v>
      </c>
      <c r="K125" s="5">
        <f>(L125/5)*100</f>
        <v>86.745864214904458</v>
      </c>
      <c r="L125" s="5">
        <v>4.3372932107452229</v>
      </c>
      <c r="M125" s="4"/>
    </row>
    <row r="126" spans="1:13" ht="21" x14ac:dyDescent="0.35">
      <c r="A126" s="9" t="s">
        <v>1</v>
      </c>
      <c r="B126" s="8"/>
      <c r="C126" s="7">
        <v>506</v>
      </c>
      <c r="D126" s="7">
        <v>193</v>
      </c>
      <c r="E126" s="6">
        <f>D126/C126*100</f>
        <v>38.142292490118578</v>
      </c>
      <c r="F126" s="5">
        <v>4.4672499999999999</v>
      </c>
      <c r="G126" s="5">
        <v>4.3938690476190541</v>
      </c>
      <c r="H126" s="5">
        <v>4.4165476190476287</v>
      </c>
      <c r="I126" s="5">
        <v>4.3879166666666727</v>
      </c>
      <c r="J126" s="5">
        <v>4.3016666666666676</v>
      </c>
      <c r="K126" s="5">
        <f>(L126/5)*100</f>
        <v>87.874150793650927</v>
      </c>
      <c r="L126" s="5">
        <v>4.3937075396825467</v>
      </c>
      <c r="M126" s="4"/>
    </row>
    <row r="127" spans="1:13" ht="21" x14ac:dyDescent="0.35">
      <c r="A127" s="9" t="s">
        <v>0</v>
      </c>
      <c r="B127" s="8"/>
      <c r="C127" s="7">
        <v>596</v>
      </c>
      <c r="D127" s="7">
        <v>234</v>
      </c>
      <c r="E127" s="6">
        <f>D127/C127*100</f>
        <v>39.261744966442954</v>
      </c>
      <c r="F127" s="5">
        <v>4.4114216701173232</v>
      </c>
      <c r="G127" s="5">
        <v>4.3986484932137104</v>
      </c>
      <c r="H127" s="5">
        <v>4.4219001610305968</v>
      </c>
      <c r="I127" s="5">
        <v>4.4330112721417061</v>
      </c>
      <c r="J127" s="5">
        <v>4.3257648953301135</v>
      </c>
      <c r="K127" s="5">
        <f>(L127/5)*100</f>
        <v>87.997841685918772</v>
      </c>
      <c r="L127" s="5">
        <v>4.3998920842959386</v>
      </c>
      <c r="M127" s="4"/>
    </row>
    <row r="128" spans="1:13" ht="21" x14ac:dyDescent="0.35">
      <c r="A128" s="3"/>
    </row>
    <row r="129" spans="1:1" ht="21" x14ac:dyDescent="0.35">
      <c r="A129" s="2"/>
    </row>
    <row r="130" spans="1:1" ht="21" x14ac:dyDescent="0.35">
      <c r="A130" s="2"/>
    </row>
  </sheetData>
  <mergeCells count="8">
    <mergeCell ref="A125:B125"/>
    <mergeCell ref="A126:B126"/>
    <mergeCell ref="A127:B127"/>
    <mergeCell ref="A3:A11"/>
    <mergeCell ref="F3:L3"/>
    <mergeCell ref="A122:B122"/>
    <mergeCell ref="A123:B123"/>
    <mergeCell ref="A124:B124"/>
  </mergeCells>
  <pageMargins left="0.3" right="0.21" top="0.42" bottom="0.42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ความพึงพอใจ</vt:lpstr>
      <vt:lpstr>ความพึงพอใจ!Print_Titles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2023-05-26T07:26:37Z</dcterms:created>
  <dcterms:modified xsi:type="dcterms:W3CDTF">2023-05-26T07:27:05Z</dcterms:modified>
</cp:coreProperties>
</file>