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0 จาก OneDrive\02 การประเมินหลักสูตร สำนัก\ปีการศึกษา 2567\แบบฟอร์มขอข้อมูล\"/>
    </mc:Choice>
  </mc:AlternateContent>
  <bookViews>
    <workbookView showHorizontalScroll="0" showVerticalScroll="0" xWindow="0" yWindow="0" windowWidth="17610" windowHeight="11010" tabRatio="839"/>
  </bookViews>
  <sheets>
    <sheet name="data" sheetId="32" r:id="rId1"/>
  </sheets>
  <definedNames>
    <definedName name="_xlnm.Print_Titles" localSheetId="0">data!$3:$4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32" l="1"/>
  <c r="N6" i="32"/>
  <c r="Q6" i="32" s="1"/>
  <c r="O6" i="32"/>
  <c r="P6" i="32"/>
  <c r="R6" i="32"/>
  <c r="M7" i="32"/>
  <c r="R7" i="32" s="1"/>
  <c r="N7" i="32"/>
  <c r="O7" i="32"/>
  <c r="Q7" i="32"/>
  <c r="M8" i="32"/>
  <c r="Q8" i="32" s="1"/>
  <c r="N8" i="32"/>
  <c r="R8" i="32" s="1"/>
  <c r="O8" i="32"/>
  <c r="P8" i="32"/>
  <c r="M9" i="32"/>
  <c r="P9" i="32" s="1"/>
  <c r="N9" i="32"/>
  <c r="O9" i="32"/>
  <c r="M10" i="32"/>
  <c r="N10" i="32"/>
  <c r="P10" i="32" s="1"/>
  <c r="O10" i="32"/>
  <c r="M11" i="32"/>
  <c r="P11" i="32" s="1"/>
  <c r="N11" i="32"/>
  <c r="O11" i="32"/>
  <c r="M12" i="32"/>
  <c r="N12" i="32"/>
  <c r="Q12" i="32" s="1"/>
  <c r="O12" i="32"/>
  <c r="P12" i="32"/>
  <c r="R12" i="32"/>
  <c r="M13" i="32"/>
  <c r="R13" i="32" s="1"/>
  <c r="N13" i="32"/>
  <c r="O13" i="32"/>
  <c r="Q13" i="32"/>
  <c r="M14" i="32"/>
  <c r="Q14" i="32" s="1"/>
  <c r="N14" i="32"/>
  <c r="R14" i="32" s="1"/>
  <c r="O14" i="32"/>
  <c r="P14" i="32"/>
  <c r="M15" i="32"/>
  <c r="P15" i="32" s="1"/>
  <c r="N15" i="32"/>
  <c r="O15" i="32"/>
  <c r="M16" i="32"/>
  <c r="N16" i="32"/>
  <c r="P16" i="32" s="1"/>
  <c r="O16" i="32"/>
  <c r="M17" i="32"/>
  <c r="P17" i="32" s="1"/>
  <c r="N17" i="32"/>
  <c r="O17" i="32"/>
  <c r="M18" i="32"/>
  <c r="N18" i="32"/>
  <c r="Q18" i="32" s="1"/>
  <c r="O18" i="32"/>
  <c r="P18" i="32"/>
  <c r="R18" i="32"/>
  <c r="M19" i="32"/>
  <c r="R19" i="32" s="1"/>
  <c r="N19" i="32"/>
  <c r="O19" i="32"/>
  <c r="Q19" i="32"/>
  <c r="M20" i="32"/>
  <c r="Q20" i="32" s="1"/>
  <c r="N20" i="32"/>
  <c r="R20" i="32" s="1"/>
  <c r="O20" i="32"/>
  <c r="P20" i="32"/>
  <c r="M21" i="32"/>
  <c r="P21" i="32" s="1"/>
  <c r="N21" i="32"/>
  <c r="O21" i="32"/>
  <c r="M22" i="32"/>
  <c r="N22" i="32"/>
  <c r="P22" i="32" s="1"/>
  <c r="O22" i="32"/>
  <c r="M23" i="32"/>
  <c r="P23" i="32" s="1"/>
  <c r="N23" i="32"/>
  <c r="O23" i="32"/>
  <c r="M24" i="32"/>
  <c r="N24" i="32"/>
  <c r="Q24" i="32" s="1"/>
  <c r="O24" i="32"/>
  <c r="P24" i="32"/>
  <c r="R24" i="32"/>
  <c r="M25" i="32"/>
  <c r="R25" i="32" s="1"/>
  <c r="N25" i="32"/>
  <c r="O25" i="32"/>
  <c r="Q25" i="32"/>
  <c r="M26" i="32"/>
  <c r="Q26" i="32" s="1"/>
  <c r="N26" i="32"/>
  <c r="R26" i="32" s="1"/>
  <c r="O26" i="32"/>
  <c r="P26" i="32"/>
  <c r="M27" i="32"/>
  <c r="P27" i="32" s="1"/>
  <c r="N27" i="32"/>
  <c r="O27" i="32"/>
  <c r="M28" i="32"/>
  <c r="N28" i="32"/>
  <c r="P28" i="32" s="1"/>
  <c r="O28" i="32"/>
  <c r="M29" i="32"/>
  <c r="P29" i="32" s="1"/>
  <c r="N29" i="32"/>
  <c r="O29" i="32"/>
  <c r="M30" i="32"/>
  <c r="N30" i="32"/>
  <c r="Q30" i="32" s="1"/>
  <c r="O30" i="32"/>
  <c r="P30" i="32"/>
  <c r="R30" i="32"/>
  <c r="M31" i="32"/>
  <c r="R31" i="32" s="1"/>
  <c r="N31" i="32"/>
  <c r="O31" i="32"/>
  <c r="Q31" i="32"/>
  <c r="M32" i="32"/>
  <c r="Q32" i="32" s="1"/>
  <c r="N32" i="32"/>
  <c r="R32" i="32" s="1"/>
  <c r="O32" i="32"/>
  <c r="P32" i="32"/>
  <c r="M33" i="32"/>
  <c r="P33" i="32" s="1"/>
  <c r="N33" i="32"/>
  <c r="O33" i="32"/>
  <c r="M34" i="32"/>
  <c r="N34" i="32"/>
  <c r="P34" i="32" s="1"/>
  <c r="O34" i="32"/>
  <c r="M35" i="32"/>
  <c r="P35" i="32" s="1"/>
  <c r="N35" i="32"/>
  <c r="O35" i="32"/>
  <c r="M36" i="32"/>
  <c r="N36" i="32"/>
  <c r="Q36" i="32" s="1"/>
  <c r="O36" i="32"/>
  <c r="P36" i="32"/>
  <c r="R36" i="32"/>
  <c r="M37" i="32"/>
  <c r="R37" i="32" s="1"/>
  <c r="N37" i="32"/>
  <c r="O37" i="32"/>
  <c r="Q37" i="32"/>
  <c r="M38" i="32"/>
  <c r="Q38" i="32" s="1"/>
  <c r="N38" i="32"/>
  <c r="R38" i="32" s="1"/>
  <c r="O38" i="32"/>
  <c r="P38" i="32"/>
  <c r="M39" i="32"/>
  <c r="P39" i="32" s="1"/>
  <c r="N39" i="32"/>
  <c r="O39" i="32"/>
  <c r="M40" i="32"/>
  <c r="N40" i="32"/>
  <c r="P40" i="32" s="1"/>
  <c r="O40" i="32"/>
  <c r="M41" i="32"/>
  <c r="P41" i="32" s="1"/>
  <c r="N41" i="32"/>
  <c r="O41" i="32"/>
  <c r="M42" i="32"/>
  <c r="N42" i="32"/>
  <c r="Q42" i="32" s="1"/>
  <c r="O42" i="32"/>
  <c r="P42" i="32"/>
  <c r="R42" i="32"/>
  <c r="M43" i="32"/>
  <c r="R43" i="32" s="1"/>
  <c r="N43" i="32"/>
  <c r="O43" i="32"/>
  <c r="Q43" i="32"/>
  <c r="M44" i="32"/>
  <c r="Q44" i="32" s="1"/>
  <c r="N44" i="32"/>
  <c r="R44" i="32" s="1"/>
  <c r="O44" i="32"/>
  <c r="P44" i="32"/>
  <c r="M45" i="32"/>
  <c r="P45" i="32" s="1"/>
  <c r="N45" i="32"/>
  <c r="O45" i="32"/>
  <c r="M46" i="32"/>
  <c r="N46" i="32"/>
  <c r="O46" i="32"/>
  <c r="M47" i="32"/>
  <c r="N47" i="32"/>
  <c r="O47" i="32"/>
  <c r="M48" i="32"/>
  <c r="N48" i="32"/>
  <c r="Q48" i="32" s="1"/>
  <c r="O48" i="32"/>
  <c r="P48" i="32"/>
  <c r="R48" i="32"/>
  <c r="M49" i="32"/>
  <c r="R49" i="32" s="1"/>
  <c r="N49" i="32"/>
  <c r="O49" i="32"/>
  <c r="Q49" i="32"/>
  <c r="M50" i="32"/>
  <c r="Q50" i="32" s="1"/>
  <c r="N50" i="32"/>
  <c r="R50" i="32" s="1"/>
  <c r="O50" i="32"/>
  <c r="P50" i="32"/>
  <c r="M51" i="32"/>
  <c r="N51" i="32"/>
  <c r="O51" i="32"/>
  <c r="M52" i="32"/>
  <c r="N52" i="32"/>
  <c r="O52" i="32"/>
  <c r="M53" i="32"/>
  <c r="N53" i="32"/>
  <c r="O53" i="32"/>
  <c r="M54" i="32"/>
  <c r="N54" i="32"/>
  <c r="Q54" i="32" s="1"/>
  <c r="O54" i="32"/>
  <c r="P54" i="32"/>
  <c r="R54" i="32"/>
  <c r="M55" i="32"/>
  <c r="R55" i="32" s="1"/>
  <c r="N55" i="32"/>
  <c r="O55" i="32"/>
  <c r="Q55" i="32"/>
  <c r="M56" i="32"/>
  <c r="Q56" i="32" s="1"/>
  <c r="N56" i="32"/>
  <c r="R56" i="32" s="1"/>
  <c r="O56" i="32"/>
  <c r="P56" i="32"/>
  <c r="M57" i="32"/>
  <c r="N57" i="32"/>
  <c r="O57" i="32"/>
  <c r="M58" i="32"/>
  <c r="N58" i="32"/>
  <c r="O58" i="32"/>
  <c r="M59" i="32"/>
  <c r="N59" i="32"/>
  <c r="O59" i="32"/>
  <c r="M60" i="32"/>
  <c r="N60" i="32"/>
  <c r="Q60" i="32" s="1"/>
  <c r="O60" i="32"/>
  <c r="P60" i="32"/>
  <c r="R60" i="32"/>
  <c r="M61" i="32"/>
  <c r="R61" i="32" s="1"/>
  <c r="N61" i="32"/>
  <c r="O61" i="32"/>
  <c r="Q61" i="32"/>
  <c r="M62" i="32"/>
  <c r="Q62" i="32" s="1"/>
  <c r="N62" i="32"/>
  <c r="R62" i="32" s="1"/>
  <c r="O62" i="32"/>
  <c r="P62" i="32"/>
  <c r="M63" i="32"/>
  <c r="N63" i="32"/>
  <c r="O63" i="32"/>
  <c r="M64" i="32"/>
  <c r="N64" i="32"/>
  <c r="O64" i="32"/>
  <c r="M65" i="32"/>
  <c r="N65" i="32"/>
  <c r="O65" i="32"/>
  <c r="M66" i="32"/>
  <c r="Q66" i="32" s="1"/>
  <c r="N66" i="32"/>
  <c r="O66" i="32"/>
  <c r="P66" i="32"/>
  <c r="R66" i="32"/>
  <c r="M67" i="32"/>
  <c r="R67" i="32" s="1"/>
  <c r="N67" i="32"/>
  <c r="O67" i="32"/>
  <c r="Q67" i="32"/>
  <c r="M68" i="32"/>
  <c r="Q68" i="32" s="1"/>
  <c r="N68" i="32"/>
  <c r="R68" i="32" s="1"/>
  <c r="O68" i="32"/>
  <c r="P68" i="32"/>
  <c r="M69" i="32"/>
  <c r="P69" i="32" s="1"/>
  <c r="N69" i="32"/>
  <c r="O69" i="32"/>
  <c r="M70" i="32"/>
  <c r="N70" i="32"/>
  <c r="O70" i="32"/>
  <c r="M71" i="32"/>
  <c r="N71" i="32"/>
  <c r="O71" i="32"/>
  <c r="M72" i="32"/>
  <c r="N72" i="32"/>
  <c r="Q72" i="32" s="1"/>
  <c r="O72" i="32"/>
  <c r="P72" i="32"/>
  <c r="R72" i="32"/>
  <c r="M73" i="32"/>
  <c r="R73" i="32" s="1"/>
  <c r="N73" i="32"/>
  <c r="O73" i="32"/>
  <c r="Q73" i="32"/>
  <c r="M74" i="32"/>
  <c r="Q74" i="32" s="1"/>
  <c r="N74" i="32"/>
  <c r="O74" i="32"/>
  <c r="P74" i="32"/>
  <c r="M75" i="32"/>
  <c r="P75" i="32" s="1"/>
  <c r="N75" i="32"/>
  <c r="O75" i="32"/>
  <c r="M76" i="32"/>
  <c r="N76" i="32"/>
  <c r="O76" i="32"/>
  <c r="M77" i="32"/>
  <c r="N77" i="32"/>
  <c r="O77" i="32"/>
  <c r="M78" i="32"/>
  <c r="N78" i="32"/>
  <c r="Q78" i="32" s="1"/>
  <c r="O78" i="32"/>
  <c r="P78" i="32"/>
  <c r="R78" i="32"/>
  <c r="M79" i="32"/>
  <c r="R79" i="32" s="1"/>
  <c r="N79" i="32"/>
  <c r="O79" i="32"/>
  <c r="Q79" i="32"/>
  <c r="M80" i="32"/>
  <c r="Q80" i="32" s="1"/>
  <c r="N80" i="32"/>
  <c r="R80" i="32" s="1"/>
  <c r="O80" i="32"/>
  <c r="P80" i="32"/>
  <c r="M81" i="32"/>
  <c r="N81" i="32"/>
  <c r="O81" i="32"/>
  <c r="M82" i="32"/>
  <c r="N82" i="32"/>
  <c r="O82" i="32"/>
  <c r="M83" i="32"/>
  <c r="N83" i="32"/>
  <c r="O83" i="32"/>
  <c r="M84" i="32"/>
  <c r="N84" i="32"/>
  <c r="Q84" i="32" s="1"/>
  <c r="O84" i="32"/>
  <c r="P84" i="32"/>
  <c r="R84" i="32"/>
  <c r="M85" i="32"/>
  <c r="R85" i="32" s="1"/>
  <c r="N85" i="32"/>
  <c r="O85" i="32"/>
  <c r="Q85" i="32"/>
  <c r="M86" i="32"/>
  <c r="Q86" i="32" s="1"/>
  <c r="N86" i="32"/>
  <c r="O86" i="32"/>
  <c r="P86" i="32"/>
  <c r="M87" i="32"/>
  <c r="N87" i="32"/>
  <c r="O87" i="32"/>
  <c r="M88" i="32"/>
  <c r="N88" i="32"/>
  <c r="O88" i="32"/>
  <c r="M89" i="32"/>
  <c r="N89" i="32"/>
  <c r="O89" i="32"/>
  <c r="M90" i="32"/>
  <c r="N90" i="32"/>
  <c r="Q90" i="32" s="1"/>
  <c r="O90" i="32"/>
  <c r="P90" i="32"/>
  <c r="R90" i="32"/>
  <c r="M91" i="32"/>
  <c r="R91" i="32" s="1"/>
  <c r="N91" i="32"/>
  <c r="O91" i="32"/>
  <c r="Q91" i="32"/>
  <c r="M92" i="32"/>
  <c r="Q92" i="32" s="1"/>
  <c r="N92" i="32"/>
  <c r="R92" i="32" s="1"/>
  <c r="O92" i="32"/>
  <c r="P92" i="32"/>
  <c r="M93" i="32"/>
  <c r="N93" i="32"/>
  <c r="O93" i="32"/>
  <c r="M94" i="32"/>
  <c r="N94" i="32"/>
  <c r="O94" i="32"/>
  <c r="M95" i="32"/>
  <c r="N95" i="32"/>
  <c r="O95" i="32"/>
  <c r="M96" i="32"/>
  <c r="N96" i="32"/>
  <c r="Q96" i="32" s="1"/>
  <c r="O96" i="32"/>
  <c r="P96" i="32"/>
  <c r="R96" i="32"/>
  <c r="M97" i="32"/>
  <c r="R97" i="32" s="1"/>
  <c r="N97" i="32"/>
  <c r="O97" i="32"/>
  <c r="Q97" i="32"/>
  <c r="M98" i="32"/>
  <c r="Q98" i="32" s="1"/>
  <c r="N98" i="32"/>
  <c r="R98" i="32" s="1"/>
  <c r="O98" i="32"/>
  <c r="P98" i="32"/>
  <c r="M99" i="32"/>
  <c r="N99" i="32"/>
  <c r="O99" i="32"/>
  <c r="M100" i="32"/>
  <c r="N100" i="32"/>
  <c r="O100" i="32"/>
  <c r="M101" i="32"/>
  <c r="N101" i="32"/>
  <c r="O101" i="32"/>
  <c r="M102" i="32"/>
  <c r="N102" i="32"/>
  <c r="Q102" i="32" s="1"/>
  <c r="O102" i="32"/>
  <c r="P102" i="32"/>
  <c r="R102" i="32"/>
  <c r="M103" i="32"/>
  <c r="R103" i="32" s="1"/>
  <c r="N103" i="32"/>
  <c r="O103" i="32"/>
  <c r="Q103" i="32"/>
  <c r="M104" i="32"/>
  <c r="Q104" i="32" s="1"/>
  <c r="N104" i="32"/>
  <c r="R104" i="32" s="1"/>
  <c r="O104" i="32"/>
  <c r="P104" i="32"/>
  <c r="M105" i="32"/>
  <c r="P105" i="32" s="1"/>
  <c r="N105" i="32"/>
  <c r="O105" i="32"/>
  <c r="M106" i="32"/>
  <c r="N106" i="32"/>
  <c r="O106" i="32"/>
  <c r="M107" i="32"/>
  <c r="N107" i="32"/>
  <c r="O107" i="32"/>
  <c r="M108" i="32"/>
  <c r="N108" i="32"/>
  <c r="Q108" i="32" s="1"/>
  <c r="O108" i="32"/>
  <c r="P108" i="32"/>
  <c r="R108" i="32"/>
  <c r="M109" i="32"/>
  <c r="R109" i="32" s="1"/>
  <c r="N109" i="32"/>
  <c r="O109" i="32"/>
  <c r="Q109" i="32"/>
  <c r="M110" i="32"/>
  <c r="Q110" i="32" s="1"/>
  <c r="N110" i="32"/>
  <c r="R110" i="32" s="1"/>
  <c r="O110" i="32"/>
  <c r="P110" i="32"/>
  <c r="M111" i="32"/>
  <c r="P111" i="32" s="1"/>
  <c r="N111" i="32"/>
  <c r="O111" i="32"/>
  <c r="M112" i="32"/>
  <c r="N112" i="32"/>
  <c r="O112" i="32"/>
  <c r="M113" i="32"/>
  <c r="N113" i="32"/>
  <c r="O113" i="32"/>
  <c r="M114" i="32"/>
  <c r="N114" i="32"/>
  <c r="Q114" i="32" s="1"/>
  <c r="O114" i="32"/>
  <c r="P114" i="32"/>
  <c r="R114" i="32"/>
  <c r="M115" i="32"/>
  <c r="R115" i="32" s="1"/>
  <c r="N115" i="32"/>
  <c r="O115" i="32"/>
  <c r="Q115" i="32"/>
  <c r="M116" i="32"/>
  <c r="Q116" i="32" s="1"/>
  <c r="N116" i="32"/>
  <c r="R116" i="32" s="1"/>
  <c r="O116" i="32"/>
  <c r="P116" i="32"/>
  <c r="M117" i="32"/>
  <c r="N117" i="32"/>
  <c r="O117" i="32"/>
  <c r="M118" i="32"/>
  <c r="N118" i="32"/>
  <c r="O118" i="32"/>
  <c r="M119" i="32"/>
  <c r="N119" i="32"/>
  <c r="O119" i="32"/>
  <c r="M120" i="32"/>
  <c r="N120" i="32"/>
  <c r="Q120" i="32" s="1"/>
  <c r="O120" i="32"/>
  <c r="P120" i="32"/>
  <c r="R120" i="32"/>
  <c r="M121" i="32"/>
  <c r="R121" i="32" s="1"/>
  <c r="N121" i="32"/>
  <c r="O121" i="32"/>
  <c r="Q121" i="32"/>
  <c r="M122" i="32"/>
  <c r="Q122" i="32" s="1"/>
  <c r="N122" i="32"/>
  <c r="O122" i="32"/>
  <c r="P122" i="32"/>
  <c r="M123" i="32"/>
  <c r="N123" i="32"/>
  <c r="O123" i="32"/>
  <c r="M124" i="32"/>
  <c r="N124" i="32"/>
  <c r="O124" i="32"/>
  <c r="M125" i="32"/>
  <c r="N125" i="32"/>
  <c r="O125" i="32"/>
  <c r="M126" i="32"/>
  <c r="N126" i="32"/>
  <c r="Q126" i="32" s="1"/>
  <c r="O126" i="32"/>
  <c r="P126" i="32"/>
  <c r="R126" i="32"/>
  <c r="Q5" i="32"/>
  <c r="R5" i="32"/>
  <c r="P5" i="32"/>
  <c r="I5" i="32"/>
  <c r="O5" i="32"/>
  <c r="N5" i="32"/>
  <c r="M5" i="32"/>
  <c r="D119" i="32"/>
  <c r="D115" i="32"/>
  <c r="D112" i="32"/>
  <c r="D109" i="32"/>
  <c r="D104" i="32"/>
  <c r="D101" i="32"/>
  <c r="D98" i="32"/>
  <c r="D93" i="32"/>
  <c r="D91" i="32"/>
  <c r="D88" i="32"/>
  <c r="D86" i="32"/>
  <c r="D81" i="32"/>
  <c r="D78" i="32"/>
  <c r="D75" i="32"/>
  <c r="D67" i="32"/>
  <c r="D65" i="32"/>
  <c r="D61" i="32"/>
  <c r="D52" i="32"/>
  <c r="D50" i="32"/>
  <c r="D48" i="32"/>
  <c r="D44" i="32"/>
  <c r="D42" i="32"/>
  <c r="D38" i="32"/>
  <c r="D35" i="32"/>
  <c r="D31" i="32"/>
  <c r="D29" i="32"/>
  <c r="D20" i="32"/>
  <c r="D26" i="32"/>
  <c r="D18" i="32"/>
  <c r="D13" i="32"/>
  <c r="D11" i="32"/>
  <c r="D6" i="32"/>
  <c r="L122" i="32"/>
  <c r="K122" i="32"/>
  <c r="J122" i="32"/>
  <c r="I122" i="32"/>
  <c r="C122" i="32"/>
  <c r="D122" i="32" s="1"/>
  <c r="L121" i="32"/>
  <c r="K121" i="32"/>
  <c r="J121" i="32"/>
  <c r="I121" i="32"/>
  <c r="C121" i="32"/>
  <c r="D121" i="32" s="1"/>
  <c r="L120" i="32"/>
  <c r="K120" i="32"/>
  <c r="J120" i="32"/>
  <c r="I120" i="32"/>
  <c r="C120" i="32"/>
  <c r="H119" i="32"/>
  <c r="G119" i="32"/>
  <c r="F119" i="32"/>
  <c r="E119" i="32"/>
  <c r="B119" i="32"/>
  <c r="L118" i="32"/>
  <c r="K118" i="32"/>
  <c r="J118" i="32"/>
  <c r="I118" i="32"/>
  <c r="C118" i="32"/>
  <c r="D118" i="32" s="1"/>
  <c r="L117" i="32"/>
  <c r="K117" i="32"/>
  <c r="J117" i="32"/>
  <c r="I117" i="32"/>
  <c r="C117" i="32"/>
  <c r="D117" i="32" s="1"/>
  <c r="L116" i="32"/>
  <c r="K116" i="32"/>
  <c r="J116" i="32"/>
  <c r="I116" i="32"/>
  <c r="C116" i="32"/>
  <c r="C115" i="32" s="1"/>
  <c r="H115" i="32"/>
  <c r="G115" i="32"/>
  <c r="F115" i="32"/>
  <c r="F114" i="32" s="1"/>
  <c r="E115" i="32"/>
  <c r="B115" i="32"/>
  <c r="L113" i="32"/>
  <c r="K113" i="32"/>
  <c r="J113" i="32"/>
  <c r="I113" i="32"/>
  <c r="C113" i="32"/>
  <c r="C112" i="32" s="1"/>
  <c r="C111" i="32" s="1"/>
  <c r="H112" i="32"/>
  <c r="H111" i="32" s="1"/>
  <c r="G112" i="32"/>
  <c r="G111" i="32" s="1"/>
  <c r="F112" i="32"/>
  <c r="F111" i="32" s="1"/>
  <c r="E112" i="32"/>
  <c r="E111" i="32" s="1"/>
  <c r="B112" i="32"/>
  <c r="B111" i="32" s="1"/>
  <c r="L110" i="32"/>
  <c r="K110" i="32"/>
  <c r="J110" i="32"/>
  <c r="I110" i="32"/>
  <c r="C110" i="32"/>
  <c r="C109" i="32" s="1"/>
  <c r="C108" i="32" s="1"/>
  <c r="H109" i="32"/>
  <c r="H108" i="32" s="1"/>
  <c r="G109" i="32"/>
  <c r="G108" i="32" s="1"/>
  <c r="F109" i="32"/>
  <c r="F108" i="32" s="1"/>
  <c r="E109" i="32"/>
  <c r="B109" i="32"/>
  <c r="B108" i="32" s="1"/>
  <c r="L107" i="32"/>
  <c r="K107" i="32"/>
  <c r="J107" i="32"/>
  <c r="I107" i="32"/>
  <c r="C107" i="32"/>
  <c r="D107" i="32" s="1"/>
  <c r="L106" i="32"/>
  <c r="K106" i="32"/>
  <c r="J106" i="32"/>
  <c r="I106" i="32"/>
  <c r="C106" i="32"/>
  <c r="D106" i="32" s="1"/>
  <c r="L105" i="32"/>
  <c r="K105" i="32"/>
  <c r="J105" i="32"/>
  <c r="I105" i="32"/>
  <c r="C105" i="32"/>
  <c r="D105" i="32" s="1"/>
  <c r="H104" i="32"/>
  <c r="G104" i="32"/>
  <c r="F104" i="32"/>
  <c r="E104" i="32"/>
  <c r="B104" i="32"/>
  <c r="L103" i="32"/>
  <c r="K103" i="32"/>
  <c r="J103" i="32"/>
  <c r="I103" i="32"/>
  <c r="C103" i="32"/>
  <c r="D103" i="32" s="1"/>
  <c r="L102" i="32"/>
  <c r="K102" i="32"/>
  <c r="J102" i="32"/>
  <c r="I102" i="32"/>
  <c r="C102" i="32"/>
  <c r="H101" i="32"/>
  <c r="G101" i="32"/>
  <c r="F101" i="32"/>
  <c r="E101" i="32"/>
  <c r="B101" i="32"/>
  <c r="L100" i="32"/>
  <c r="K100" i="32"/>
  <c r="J100" i="32"/>
  <c r="I100" i="32"/>
  <c r="C100" i="32"/>
  <c r="D100" i="32" s="1"/>
  <c r="L99" i="32"/>
  <c r="K99" i="32"/>
  <c r="J99" i="32"/>
  <c r="I99" i="32"/>
  <c r="C99" i="32"/>
  <c r="C98" i="32" s="1"/>
  <c r="H98" i="32"/>
  <c r="G98" i="32"/>
  <c r="F98" i="32"/>
  <c r="E98" i="32"/>
  <c r="B98" i="32"/>
  <c r="B97" i="32" s="1"/>
  <c r="L96" i="32"/>
  <c r="K96" i="32"/>
  <c r="J96" i="32"/>
  <c r="I96" i="32"/>
  <c r="C96" i="32"/>
  <c r="D96" i="32" s="1"/>
  <c r="L95" i="32"/>
  <c r="K95" i="32"/>
  <c r="J95" i="32"/>
  <c r="I95" i="32"/>
  <c r="C95" i="32"/>
  <c r="D95" i="32" s="1"/>
  <c r="L94" i="32"/>
  <c r="K94" i="32"/>
  <c r="J94" i="32"/>
  <c r="I94" i="32"/>
  <c r="C94" i="32"/>
  <c r="D94" i="32" s="1"/>
  <c r="H93" i="32"/>
  <c r="G93" i="32"/>
  <c r="F93" i="32"/>
  <c r="E93" i="32"/>
  <c r="B93" i="32"/>
  <c r="L92" i="32"/>
  <c r="K92" i="32"/>
  <c r="J92" i="32"/>
  <c r="I92" i="32"/>
  <c r="C92" i="32"/>
  <c r="D92" i="32" s="1"/>
  <c r="H91" i="32"/>
  <c r="G91" i="32"/>
  <c r="F91" i="32"/>
  <c r="E91" i="32"/>
  <c r="E90" i="32" s="1"/>
  <c r="B91" i="32"/>
  <c r="B90" i="32" s="1"/>
  <c r="L89" i="32"/>
  <c r="K89" i="32"/>
  <c r="J89" i="32"/>
  <c r="I89" i="32"/>
  <c r="C89" i="32"/>
  <c r="D89" i="32" s="1"/>
  <c r="H88" i="32"/>
  <c r="G88" i="32"/>
  <c r="F88" i="32"/>
  <c r="E88" i="32"/>
  <c r="B88" i="32"/>
  <c r="L87" i="32"/>
  <c r="K87" i="32"/>
  <c r="J87" i="32"/>
  <c r="I87" i="32"/>
  <c r="C87" i="32"/>
  <c r="H86" i="32"/>
  <c r="G86" i="32"/>
  <c r="F86" i="32"/>
  <c r="F85" i="32" s="1"/>
  <c r="E86" i="32"/>
  <c r="B86" i="32"/>
  <c r="H85" i="32"/>
  <c r="L84" i="32"/>
  <c r="K84" i="32"/>
  <c r="J84" i="32"/>
  <c r="I84" i="32"/>
  <c r="C84" i="32"/>
  <c r="D84" i="32" s="1"/>
  <c r="L83" i="32"/>
  <c r="K83" i="32"/>
  <c r="J83" i="32"/>
  <c r="I83" i="32"/>
  <c r="C83" i="32"/>
  <c r="D83" i="32" s="1"/>
  <c r="L82" i="32"/>
  <c r="K82" i="32"/>
  <c r="J82" i="32"/>
  <c r="I82" i="32"/>
  <c r="C82" i="32"/>
  <c r="D82" i="32" s="1"/>
  <c r="H81" i="32"/>
  <c r="G81" i="32"/>
  <c r="F81" i="32"/>
  <c r="F80" i="32" s="1"/>
  <c r="E81" i="32"/>
  <c r="C81" i="32"/>
  <c r="C80" i="32" s="1"/>
  <c r="B81" i="32"/>
  <c r="B80" i="32" s="1"/>
  <c r="H80" i="32"/>
  <c r="G80" i="32"/>
  <c r="L79" i="32"/>
  <c r="K79" i="32"/>
  <c r="J79" i="32"/>
  <c r="I79" i="32"/>
  <c r="C79" i="32"/>
  <c r="D79" i="32" s="1"/>
  <c r="H78" i="32"/>
  <c r="G78" i="32"/>
  <c r="F78" i="32"/>
  <c r="E78" i="32"/>
  <c r="C78" i="32"/>
  <c r="B78" i="32"/>
  <c r="L77" i="32"/>
  <c r="K77" i="32"/>
  <c r="J77" i="32"/>
  <c r="I77" i="32"/>
  <c r="C77" i="32"/>
  <c r="D77" i="32" s="1"/>
  <c r="L76" i="32"/>
  <c r="K76" i="32"/>
  <c r="J76" i="32"/>
  <c r="I76" i="32"/>
  <c r="C76" i="32"/>
  <c r="D76" i="32" s="1"/>
  <c r="H75" i="32"/>
  <c r="G75" i="32"/>
  <c r="F75" i="32"/>
  <c r="F74" i="32" s="1"/>
  <c r="E75" i="32"/>
  <c r="B75" i="32"/>
  <c r="B74" i="32" s="1"/>
  <c r="L73" i="32"/>
  <c r="K73" i="32"/>
  <c r="J73" i="32"/>
  <c r="I73" i="32"/>
  <c r="C73" i="32"/>
  <c r="D73" i="32" s="1"/>
  <c r="L72" i="32"/>
  <c r="K72" i="32"/>
  <c r="J72" i="32"/>
  <c r="I72" i="32"/>
  <c r="C72" i="32"/>
  <c r="D72" i="32" s="1"/>
  <c r="L71" i="32"/>
  <c r="K71" i="32"/>
  <c r="J71" i="32"/>
  <c r="I71" i="32"/>
  <c r="C71" i="32"/>
  <c r="D71" i="32" s="1"/>
  <c r="L70" i="32"/>
  <c r="K70" i="32"/>
  <c r="J70" i="32"/>
  <c r="I70" i="32"/>
  <c r="C70" i="32"/>
  <c r="D70" i="32" s="1"/>
  <c r="L69" i="32"/>
  <c r="K69" i="32"/>
  <c r="J69" i="32"/>
  <c r="I69" i="32"/>
  <c r="C69" i="32"/>
  <c r="D69" i="32" s="1"/>
  <c r="L68" i="32"/>
  <c r="K68" i="32"/>
  <c r="J68" i="32"/>
  <c r="I68" i="32"/>
  <c r="C68" i="32"/>
  <c r="H67" i="32"/>
  <c r="G67" i="32"/>
  <c r="F67" i="32"/>
  <c r="F64" i="32" s="1"/>
  <c r="E67" i="32"/>
  <c r="B67" i="32"/>
  <c r="L66" i="32"/>
  <c r="K66" i="32"/>
  <c r="J66" i="32"/>
  <c r="I66" i="32"/>
  <c r="C66" i="32"/>
  <c r="D66" i="32" s="1"/>
  <c r="H65" i="32"/>
  <c r="G65" i="32"/>
  <c r="G64" i="32" s="1"/>
  <c r="F65" i="32"/>
  <c r="E65" i="32"/>
  <c r="C65" i="32"/>
  <c r="B65" i="32"/>
  <c r="B64" i="32"/>
  <c r="L63" i="32"/>
  <c r="K63" i="32"/>
  <c r="J63" i="32"/>
  <c r="I63" i="32"/>
  <c r="C63" i="32"/>
  <c r="L62" i="32"/>
  <c r="K62" i="32"/>
  <c r="J62" i="32"/>
  <c r="I62" i="32"/>
  <c r="C62" i="32"/>
  <c r="D62" i="32" s="1"/>
  <c r="H61" i="32"/>
  <c r="H60" i="32" s="1"/>
  <c r="G61" i="32"/>
  <c r="F61" i="32"/>
  <c r="E61" i="32"/>
  <c r="E60" i="32" s="1"/>
  <c r="B61" i="32"/>
  <c r="B60" i="32" s="1"/>
  <c r="F60" i="32"/>
  <c r="L59" i="32"/>
  <c r="K59" i="32"/>
  <c r="J59" i="32"/>
  <c r="I59" i="32"/>
  <c r="D59" i="32"/>
  <c r="C59" i="32"/>
  <c r="L58" i="32"/>
  <c r="K58" i="32"/>
  <c r="J58" i="32"/>
  <c r="I58" i="32"/>
  <c r="C58" i="32"/>
  <c r="D58" i="32" s="1"/>
  <c r="L57" i="32"/>
  <c r="K57" i="32"/>
  <c r="J57" i="32"/>
  <c r="I57" i="32"/>
  <c r="C57" i="32"/>
  <c r="D57" i="32" s="1"/>
  <c r="L56" i="32"/>
  <c r="K56" i="32"/>
  <c r="J56" i="32"/>
  <c r="I56" i="32"/>
  <c r="C56" i="32"/>
  <c r="D56" i="32" s="1"/>
  <c r="L55" i="32"/>
  <c r="K55" i="32"/>
  <c r="J55" i="32"/>
  <c r="I55" i="32"/>
  <c r="D55" i="32"/>
  <c r="C55" i="32"/>
  <c r="L54" i="32"/>
  <c r="K54" i="32"/>
  <c r="J54" i="32"/>
  <c r="I54" i="32"/>
  <c r="C54" i="32"/>
  <c r="D54" i="32" s="1"/>
  <c r="L53" i="32"/>
  <c r="K53" i="32"/>
  <c r="J53" i="32"/>
  <c r="I53" i="32"/>
  <c r="C53" i="32"/>
  <c r="H52" i="32"/>
  <c r="G52" i="32"/>
  <c r="F52" i="32"/>
  <c r="E52" i="32"/>
  <c r="B52" i="32"/>
  <c r="L51" i="32"/>
  <c r="K51" i="32"/>
  <c r="J51" i="32"/>
  <c r="I51" i="32"/>
  <c r="D51" i="32"/>
  <c r="C51" i="32"/>
  <c r="C50" i="32" s="1"/>
  <c r="H50" i="32"/>
  <c r="G50" i="32"/>
  <c r="F50" i="32"/>
  <c r="E50" i="32"/>
  <c r="B50" i="32"/>
  <c r="L49" i="32"/>
  <c r="K49" i="32"/>
  <c r="J49" i="32"/>
  <c r="I49" i="32"/>
  <c r="C49" i="32"/>
  <c r="D49" i="32" s="1"/>
  <c r="H48" i="32"/>
  <c r="G48" i="32"/>
  <c r="F48" i="32"/>
  <c r="E48" i="32"/>
  <c r="B48" i="32"/>
  <c r="L46" i="32"/>
  <c r="K46" i="32"/>
  <c r="J46" i="32"/>
  <c r="I46" i="32"/>
  <c r="C46" i="32"/>
  <c r="D46" i="32" s="1"/>
  <c r="L45" i="32"/>
  <c r="K45" i="32"/>
  <c r="J45" i="32"/>
  <c r="I45" i="32"/>
  <c r="C45" i="32"/>
  <c r="D45" i="32" s="1"/>
  <c r="H44" i="32"/>
  <c r="G44" i="32"/>
  <c r="F44" i="32"/>
  <c r="F41" i="32" s="1"/>
  <c r="E44" i="32"/>
  <c r="B44" i="32"/>
  <c r="L43" i="32"/>
  <c r="K43" i="32"/>
  <c r="J43" i="32"/>
  <c r="I43" i="32"/>
  <c r="C43" i="32"/>
  <c r="C42" i="32" s="1"/>
  <c r="H42" i="32"/>
  <c r="H41" i="32" s="1"/>
  <c r="G42" i="32"/>
  <c r="G41" i="32" s="1"/>
  <c r="F42" i="32"/>
  <c r="E42" i="32"/>
  <c r="B42" i="32"/>
  <c r="L40" i="32"/>
  <c r="K40" i="32"/>
  <c r="J40" i="32"/>
  <c r="I40" i="32"/>
  <c r="C40" i="32"/>
  <c r="L39" i="32"/>
  <c r="K39" i="32"/>
  <c r="J39" i="32"/>
  <c r="I39" i="32"/>
  <c r="C39" i="32"/>
  <c r="D39" i="32" s="1"/>
  <c r="H38" i="32"/>
  <c r="G38" i="32"/>
  <c r="F38" i="32"/>
  <c r="E38" i="32"/>
  <c r="B38" i="32"/>
  <c r="L37" i="32"/>
  <c r="K37" i="32"/>
  <c r="J37" i="32"/>
  <c r="I37" i="32"/>
  <c r="C37" i="32"/>
  <c r="L36" i="32"/>
  <c r="K36" i="32"/>
  <c r="J36" i="32"/>
  <c r="I36" i="32"/>
  <c r="D36" i="32"/>
  <c r="C36" i="32"/>
  <c r="H35" i="32"/>
  <c r="G35" i="32"/>
  <c r="G34" i="32" s="1"/>
  <c r="F35" i="32"/>
  <c r="E35" i="32"/>
  <c r="E34" i="32" s="1"/>
  <c r="B35" i="32"/>
  <c r="B34" i="32" s="1"/>
  <c r="L33" i="32"/>
  <c r="K33" i="32"/>
  <c r="J33" i="32"/>
  <c r="I33" i="32"/>
  <c r="C33" i="32"/>
  <c r="L32" i="32"/>
  <c r="K32" i="32"/>
  <c r="J32" i="32"/>
  <c r="I32" i="32"/>
  <c r="C32" i="32"/>
  <c r="D32" i="32" s="1"/>
  <c r="H31" i="32"/>
  <c r="G31" i="32"/>
  <c r="F31" i="32"/>
  <c r="E31" i="32"/>
  <c r="B31" i="32"/>
  <c r="L30" i="32"/>
  <c r="K30" i="32"/>
  <c r="J30" i="32"/>
  <c r="I30" i="32"/>
  <c r="C30" i="32"/>
  <c r="D30" i="32" s="1"/>
  <c r="H29" i="32"/>
  <c r="G29" i="32"/>
  <c r="G28" i="32" s="1"/>
  <c r="F29" i="32"/>
  <c r="E29" i="32"/>
  <c r="B29" i="32"/>
  <c r="L27" i="32"/>
  <c r="K27" i="32"/>
  <c r="J27" i="32"/>
  <c r="I27" i="32"/>
  <c r="C27" i="32"/>
  <c r="C26" i="32" s="1"/>
  <c r="C25" i="32" s="1"/>
  <c r="H26" i="32"/>
  <c r="H25" i="32" s="1"/>
  <c r="G26" i="32"/>
  <c r="G25" i="32" s="1"/>
  <c r="F26" i="32"/>
  <c r="F25" i="32" s="1"/>
  <c r="E26" i="32"/>
  <c r="B26" i="32"/>
  <c r="B25" i="32" s="1"/>
  <c r="L24" i="32"/>
  <c r="K24" i="32"/>
  <c r="J24" i="32"/>
  <c r="I24" i="32"/>
  <c r="C24" i="32"/>
  <c r="D24" i="32" s="1"/>
  <c r="L23" i="32"/>
  <c r="K23" i="32"/>
  <c r="J23" i="32"/>
  <c r="I23" i="32"/>
  <c r="C23" i="32"/>
  <c r="D23" i="32" s="1"/>
  <c r="L22" i="32"/>
  <c r="K22" i="32"/>
  <c r="J22" i="32"/>
  <c r="I22" i="32"/>
  <c r="C22" i="32"/>
  <c r="D22" i="32" s="1"/>
  <c r="L21" i="32"/>
  <c r="K21" i="32"/>
  <c r="J21" i="32"/>
  <c r="I21" i="32"/>
  <c r="C21" i="32"/>
  <c r="H20" i="32"/>
  <c r="G20" i="32"/>
  <c r="F20" i="32"/>
  <c r="E20" i="32"/>
  <c r="B20" i="32"/>
  <c r="L19" i="32"/>
  <c r="K19" i="32"/>
  <c r="J19" i="32"/>
  <c r="I19" i="32"/>
  <c r="C19" i="32"/>
  <c r="C18" i="32" s="1"/>
  <c r="H18" i="32"/>
  <c r="H17" i="32" s="1"/>
  <c r="G18" i="32"/>
  <c r="F18" i="32"/>
  <c r="E18" i="32"/>
  <c r="B18" i="32"/>
  <c r="L16" i="32"/>
  <c r="K16" i="32"/>
  <c r="J16" i="32"/>
  <c r="I16" i="32"/>
  <c r="C16" i="32"/>
  <c r="D16" i="32" s="1"/>
  <c r="L15" i="32"/>
  <c r="K15" i="32"/>
  <c r="J15" i="32"/>
  <c r="I15" i="32"/>
  <c r="C15" i="32"/>
  <c r="D15" i="32" s="1"/>
  <c r="L14" i="32"/>
  <c r="K14" i="32"/>
  <c r="J14" i="32"/>
  <c r="I14" i="32"/>
  <c r="C14" i="32"/>
  <c r="D14" i="32" s="1"/>
  <c r="H13" i="32"/>
  <c r="G13" i="32"/>
  <c r="F13" i="32"/>
  <c r="E13" i="32"/>
  <c r="B13" i="32"/>
  <c r="L12" i="32"/>
  <c r="K12" i="32"/>
  <c r="J12" i="32"/>
  <c r="I12" i="32"/>
  <c r="C12" i="32"/>
  <c r="D12" i="32" s="1"/>
  <c r="H11" i="32"/>
  <c r="G11" i="32"/>
  <c r="F11" i="32"/>
  <c r="E11" i="32"/>
  <c r="B11" i="32"/>
  <c r="L9" i="32"/>
  <c r="K9" i="32"/>
  <c r="J9" i="32"/>
  <c r="I9" i="32"/>
  <c r="C9" i="32"/>
  <c r="D9" i="32" s="1"/>
  <c r="L8" i="32"/>
  <c r="K8" i="32"/>
  <c r="J8" i="32"/>
  <c r="I8" i="32"/>
  <c r="C8" i="32"/>
  <c r="D8" i="32" s="1"/>
  <c r="L7" i="32"/>
  <c r="K7" i="32"/>
  <c r="J7" i="32"/>
  <c r="I7" i="32"/>
  <c r="C7" i="32"/>
  <c r="D7" i="32" s="1"/>
  <c r="H6" i="32"/>
  <c r="H5" i="32" s="1"/>
  <c r="G6" i="32"/>
  <c r="F6" i="32"/>
  <c r="F5" i="32" s="1"/>
  <c r="E6" i="32"/>
  <c r="L6" i="32" s="1"/>
  <c r="B6" i="32"/>
  <c r="B5" i="32" s="1"/>
  <c r="G5" i="32"/>
  <c r="P81" i="32" l="1"/>
  <c r="P70" i="32"/>
  <c r="Q70" i="32"/>
  <c r="R70" i="32"/>
  <c r="P118" i="32"/>
  <c r="Q118" i="32"/>
  <c r="R118" i="32"/>
  <c r="P95" i="32"/>
  <c r="Q95" i="32"/>
  <c r="R95" i="32"/>
  <c r="P93" i="32"/>
  <c r="P82" i="32"/>
  <c r="Q82" i="32"/>
  <c r="R82" i="32"/>
  <c r="P59" i="32"/>
  <c r="Q59" i="32"/>
  <c r="R59" i="32"/>
  <c r="P57" i="32"/>
  <c r="P46" i="32"/>
  <c r="Q46" i="32"/>
  <c r="R46" i="32"/>
  <c r="P124" i="32"/>
  <c r="Q124" i="32"/>
  <c r="R124" i="32"/>
  <c r="P101" i="32"/>
  <c r="Q101" i="32"/>
  <c r="R101" i="32"/>
  <c r="P99" i="32"/>
  <c r="P88" i="32"/>
  <c r="Q88" i="32"/>
  <c r="R88" i="32"/>
  <c r="P65" i="32"/>
  <c r="Q65" i="32"/>
  <c r="R65" i="32"/>
  <c r="P63" i="32"/>
  <c r="P52" i="32"/>
  <c r="Q52" i="32"/>
  <c r="R52" i="32"/>
  <c r="P107" i="32"/>
  <c r="Q107" i="32"/>
  <c r="R107" i="32"/>
  <c r="P94" i="32"/>
  <c r="Q94" i="32"/>
  <c r="R94" i="32"/>
  <c r="P71" i="32"/>
  <c r="Q71" i="32"/>
  <c r="R71" i="32"/>
  <c r="P58" i="32"/>
  <c r="Q58" i="32"/>
  <c r="R58" i="32"/>
  <c r="P64" i="32"/>
  <c r="Q64" i="32"/>
  <c r="R64" i="32"/>
  <c r="P106" i="32"/>
  <c r="Q106" i="32"/>
  <c r="R106" i="32"/>
  <c r="P83" i="32"/>
  <c r="Q83" i="32"/>
  <c r="R83" i="32"/>
  <c r="P47" i="32"/>
  <c r="Q47" i="32"/>
  <c r="R47" i="32"/>
  <c r="P113" i="32"/>
  <c r="Q113" i="32"/>
  <c r="R113" i="32"/>
  <c r="P100" i="32"/>
  <c r="Q100" i="32"/>
  <c r="R100" i="32"/>
  <c r="P77" i="32"/>
  <c r="Q77" i="32"/>
  <c r="R77" i="32"/>
  <c r="P119" i="32"/>
  <c r="Q119" i="32"/>
  <c r="R119" i="32"/>
  <c r="P117" i="32"/>
  <c r="P125" i="32"/>
  <c r="Q125" i="32"/>
  <c r="R125" i="32"/>
  <c r="P123" i="32"/>
  <c r="P112" i="32"/>
  <c r="Q112" i="32"/>
  <c r="R112" i="32"/>
  <c r="P89" i="32"/>
  <c r="Q89" i="32"/>
  <c r="R89" i="32"/>
  <c r="P87" i="32"/>
  <c r="P76" i="32"/>
  <c r="Q76" i="32"/>
  <c r="R76" i="32"/>
  <c r="P53" i="32"/>
  <c r="Q53" i="32"/>
  <c r="R53" i="32"/>
  <c r="P51" i="32"/>
  <c r="P121" i="32"/>
  <c r="P115" i="32"/>
  <c r="P109" i="32"/>
  <c r="P103" i="32"/>
  <c r="P97" i="32"/>
  <c r="P91" i="32"/>
  <c r="P85" i="32"/>
  <c r="P79" i="32"/>
  <c r="P73" i="32"/>
  <c r="P67" i="32"/>
  <c r="P61" i="32"/>
  <c r="P55" i="32"/>
  <c r="P49" i="32"/>
  <c r="P43" i="32"/>
  <c r="R41" i="32"/>
  <c r="P37" i="32"/>
  <c r="R35" i="32"/>
  <c r="P31" i="32"/>
  <c r="R29" i="32"/>
  <c r="P25" i="32"/>
  <c r="R23" i="32"/>
  <c r="P19" i="32"/>
  <c r="R17" i="32"/>
  <c r="P13" i="32"/>
  <c r="R11" i="32"/>
  <c r="P7" i="32"/>
  <c r="Q41" i="32"/>
  <c r="R40" i="32"/>
  <c r="Q35" i="32"/>
  <c r="R34" i="32"/>
  <c r="Q29" i="32"/>
  <c r="R28" i="32"/>
  <c r="Q23" i="32"/>
  <c r="R22" i="32"/>
  <c r="Q17" i="32"/>
  <c r="R16" i="32"/>
  <c r="Q11" i="32"/>
  <c r="R10" i="32"/>
  <c r="R123" i="32"/>
  <c r="R117" i="32"/>
  <c r="R111" i="32"/>
  <c r="R105" i="32"/>
  <c r="R99" i="32"/>
  <c r="R93" i="32"/>
  <c r="R87" i="32"/>
  <c r="R81" i="32"/>
  <c r="R75" i="32"/>
  <c r="R69" i="32"/>
  <c r="R63" i="32"/>
  <c r="R57" i="32"/>
  <c r="R51" i="32"/>
  <c r="R45" i="32"/>
  <c r="Q40" i="32"/>
  <c r="R39" i="32"/>
  <c r="Q34" i="32"/>
  <c r="R33" i="32"/>
  <c r="Q28" i="32"/>
  <c r="R27" i="32"/>
  <c r="Q22" i="32"/>
  <c r="R21" i="32"/>
  <c r="Q16" i="32"/>
  <c r="R15" i="32"/>
  <c r="Q10" i="32"/>
  <c r="R9" i="32"/>
  <c r="Q123" i="32"/>
  <c r="R122" i="32"/>
  <c r="Q117" i="32"/>
  <c r="Q111" i="32"/>
  <c r="Q105" i="32"/>
  <c r="Q99" i="32"/>
  <c r="Q93" i="32"/>
  <c r="Q87" i="32"/>
  <c r="R86" i="32"/>
  <c r="Q81" i="32"/>
  <c r="Q75" i="32"/>
  <c r="R74" i="32"/>
  <c r="Q69" i="32"/>
  <c r="Q63" i="32"/>
  <c r="Q57" i="32"/>
  <c r="Q51" i="32"/>
  <c r="Q45" i="32"/>
  <c r="Q39" i="32"/>
  <c r="Q33" i="32"/>
  <c r="Q27" i="32"/>
  <c r="Q21" i="32"/>
  <c r="Q15" i="32"/>
  <c r="Q9" i="32"/>
  <c r="E28" i="32"/>
  <c r="H34" i="32"/>
  <c r="K34" i="32" s="1"/>
  <c r="I50" i="32"/>
  <c r="G74" i="32"/>
  <c r="H90" i="32"/>
  <c r="B114" i="32"/>
  <c r="J11" i="32"/>
  <c r="F17" i="32"/>
  <c r="K26" i="32"/>
  <c r="C35" i="32"/>
  <c r="C48" i="32"/>
  <c r="G90" i="32"/>
  <c r="C104" i="32"/>
  <c r="C31" i="32"/>
  <c r="E47" i="32"/>
  <c r="B28" i="32"/>
  <c r="G114" i="32"/>
  <c r="C6" i="32"/>
  <c r="C5" i="32" s="1"/>
  <c r="C91" i="32"/>
  <c r="I109" i="32"/>
  <c r="F10" i="32"/>
  <c r="G10" i="32"/>
  <c r="K20" i="32"/>
  <c r="B41" i="32"/>
  <c r="C44" i="32"/>
  <c r="H47" i="32"/>
  <c r="C75" i="32"/>
  <c r="C74" i="32" s="1"/>
  <c r="D74" i="32" s="1"/>
  <c r="K81" i="32"/>
  <c r="B85" i="32"/>
  <c r="B126" i="32" s="1"/>
  <c r="C88" i="32"/>
  <c r="H97" i="32"/>
  <c r="B125" i="32"/>
  <c r="E5" i="32"/>
  <c r="J5" i="32" s="1"/>
  <c r="J38" i="32"/>
  <c r="K42" i="32"/>
  <c r="B47" i="32"/>
  <c r="J75" i="32"/>
  <c r="K88" i="32"/>
  <c r="C41" i="32"/>
  <c r="D41" i="32" s="1"/>
  <c r="K11" i="32"/>
  <c r="J104" i="32"/>
  <c r="B10" i="32"/>
  <c r="D25" i="32"/>
  <c r="L50" i="32"/>
  <c r="L93" i="32"/>
  <c r="D111" i="32"/>
  <c r="C11" i="32"/>
  <c r="I26" i="32"/>
  <c r="H74" i="32"/>
  <c r="H126" i="32" s="1"/>
  <c r="J18" i="32"/>
  <c r="D19" i="32"/>
  <c r="K35" i="32"/>
  <c r="H10" i="32"/>
  <c r="L18" i="32"/>
  <c r="K6" i="32"/>
  <c r="I11" i="32"/>
  <c r="J6" i="32"/>
  <c r="L13" i="32"/>
  <c r="I20" i="32"/>
  <c r="C20" i="32"/>
  <c r="C17" i="32" s="1"/>
  <c r="J31" i="32"/>
  <c r="H28" i="32"/>
  <c r="D37" i="32"/>
  <c r="L38" i="32"/>
  <c r="C38" i="32"/>
  <c r="D40" i="32"/>
  <c r="J35" i="32"/>
  <c r="L44" i="32"/>
  <c r="K67" i="32"/>
  <c r="G85" i="32"/>
  <c r="L86" i="32"/>
  <c r="K112" i="32"/>
  <c r="L119" i="32"/>
  <c r="K50" i="32"/>
  <c r="K52" i="32"/>
  <c r="C119" i="32"/>
  <c r="D120" i="32"/>
  <c r="D43" i="32"/>
  <c r="C67" i="32"/>
  <c r="C64" i="32" s="1"/>
  <c r="D64" i="32" s="1"/>
  <c r="I75" i="32"/>
  <c r="F34" i="32"/>
  <c r="K38" i="32"/>
  <c r="D68" i="32"/>
  <c r="C114" i="32"/>
  <c r="D114" i="32" s="1"/>
  <c r="I91" i="32"/>
  <c r="K119" i="32"/>
  <c r="F97" i="32"/>
  <c r="K78" i="32"/>
  <c r="K86" i="32"/>
  <c r="F90" i="32"/>
  <c r="J90" i="32" s="1"/>
  <c r="I104" i="32"/>
  <c r="H114" i="32"/>
  <c r="K75" i="32"/>
  <c r="D80" i="32"/>
  <c r="J91" i="32"/>
  <c r="L98" i="32"/>
  <c r="I112" i="32"/>
  <c r="D5" i="32"/>
  <c r="G17" i="32"/>
  <c r="L11" i="32"/>
  <c r="I13" i="32"/>
  <c r="I18" i="32"/>
  <c r="C29" i="32"/>
  <c r="K29" i="32"/>
  <c r="I6" i="32"/>
  <c r="E10" i="32"/>
  <c r="C13" i="32"/>
  <c r="J13" i="32"/>
  <c r="B17" i="32"/>
  <c r="E25" i="32"/>
  <c r="L29" i="32"/>
  <c r="I29" i="32"/>
  <c r="I31" i="32"/>
  <c r="I44" i="32"/>
  <c r="K44" i="32"/>
  <c r="J44" i="32"/>
  <c r="K48" i="32"/>
  <c r="C61" i="32"/>
  <c r="C60" i="32" s="1"/>
  <c r="D60" i="32" s="1"/>
  <c r="D63" i="32"/>
  <c r="L65" i="32"/>
  <c r="J65" i="32"/>
  <c r="I65" i="32"/>
  <c r="H64" i="32"/>
  <c r="K13" i="32"/>
  <c r="K18" i="32"/>
  <c r="L31" i="32"/>
  <c r="K5" i="32"/>
  <c r="E17" i="32"/>
  <c r="F28" i="32"/>
  <c r="K31" i="32"/>
  <c r="D33" i="32"/>
  <c r="I34" i="32"/>
  <c r="J61" i="32"/>
  <c r="I61" i="32"/>
  <c r="G60" i="32"/>
  <c r="I60" i="32" s="1"/>
  <c r="J48" i="32"/>
  <c r="I48" i="32"/>
  <c r="G47" i="32"/>
  <c r="C10" i="32"/>
  <c r="D10" i="32" s="1"/>
  <c r="J20" i="32"/>
  <c r="L20" i="32"/>
  <c r="D21" i="32"/>
  <c r="J26" i="32"/>
  <c r="L26" i="32"/>
  <c r="D27" i="32"/>
  <c r="J29" i="32"/>
  <c r="L52" i="32"/>
  <c r="J52" i="32"/>
  <c r="I52" i="32"/>
  <c r="D53" i="32"/>
  <c r="C52" i="32"/>
  <c r="C47" i="32" s="1"/>
  <c r="D47" i="32" s="1"/>
  <c r="I38" i="32"/>
  <c r="L61" i="32"/>
  <c r="K61" i="32"/>
  <c r="E64" i="32"/>
  <c r="I35" i="32"/>
  <c r="L35" i="32"/>
  <c r="E41" i="32"/>
  <c r="F47" i="32"/>
  <c r="L48" i="32"/>
  <c r="I42" i="32"/>
  <c r="J50" i="32"/>
  <c r="J42" i="32"/>
  <c r="L42" i="32"/>
  <c r="K65" i="32"/>
  <c r="I67" i="32"/>
  <c r="L67" i="32"/>
  <c r="J67" i="32"/>
  <c r="L75" i="32"/>
  <c r="J88" i="32"/>
  <c r="I88" i="32"/>
  <c r="L88" i="32"/>
  <c r="E85" i="32"/>
  <c r="K93" i="32"/>
  <c r="I98" i="32"/>
  <c r="K98" i="32"/>
  <c r="J98" i="32"/>
  <c r="E97" i="32"/>
  <c r="L101" i="32"/>
  <c r="J101" i="32"/>
  <c r="I101" i="32"/>
  <c r="J78" i="32"/>
  <c r="I78" i="32"/>
  <c r="E74" i="32"/>
  <c r="L78" i="32"/>
  <c r="J81" i="32"/>
  <c r="I81" i="32"/>
  <c r="E80" i="32"/>
  <c r="L81" i="32"/>
  <c r="K111" i="32"/>
  <c r="J111" i="32"/>
  <c r="I115" i="32"/>
  <c r="L115" i="32"/>
  <c r="J115" i="32"/>
  <c r="K115" i="32"/>
  <c r="K91" i="32"/>
  <c r="K104" i="32"/>
  <c r="K109" i="32"/>
  <c r="D87" i="32"/>
  <c r="L91" i="32"/>
  <c r="D102" i="32"/>
  <c r="L104" i="32"/>
  <c r="J109" i="32"/>
  <c r="E108" i="32"/>
  <c r="L109" i="32"/>
  <c r="I86" i="32"/>
  <c r="I93" i="32"/>
  <c r="C101" i="32"/>
  <c r="I111" i="32"/>
  <c r="C86" i="32"/>
  <c r="C85" i="32" s="1"/>
  <c r="D85" i="32" s="1"/>
  <c r="J86" i="32"/>
  <c r="C93" i="32"/>
  <c r="J93" i="32"/>
  <c r="D99" i="32"/>
  <c r="K101" i="32"/>
  <c r="D108" i="32"/>
  <c r="D110" i="32"/>
  <c r="L111" i="32"/>
  <c r="E114" i="32"/>
  <c r="J112" i="32"/>
  <c r="L112" i="32"/>
  <c r="G97" i="32"/>
  <c r="D113" i="32"/>
  <c r="D116" i="32"/>
  <c r="J119" i="32"/>
  <c r="I119" i="32"/>
  <c r="C34" i="32" l="1"/>
  <c r="B124" i="32"/>
  <c r="B123" i="32" s="1"/>
  <c r="L5" i="32"/>
  <c r="L34" i="32"/>
  <c r="J47" i="32"/>
  <c r="L28" i="32"/>
  <c r="H125" i="32"/>
  <c r="C90" i="32"/>
  <c r="D90" i="32" s="1"/>
  <c r="C28" i="32"/>
  <c r="D28" i="32" s="1"/>
  <c r="H124" i="32"/>
  <c r="H123" i="32" s="1"/>
  <c r="G126" i="32"/>
  <c r="L60" i="32"/>
  <c r="G125" i="32"/>
  <c r="G124" i="32"/>
  <c r="G123" i="32" s="1"/>
  <c r="J60" i="32"/>
  <c r="F126" i="32"/>
  <c r="I90" i="32"/>
  <c r="L90" i="32"/>
  <c r="K90" i="32"/>
  <c r="J34" i="32"/>
  <c r="L80" i="32"/>
  <c r="K80" i="32"/>
  <c r="J80" i="32"/>
  <c r="I80" i="32"/>
  <c r="I64" i="32"/>
  <c r="K64" i="32"/>
  <c r="J64" i="32"/>
  <c r="L64" i="32"/>
  <c r="I17" i="32"/>
  <c r="L17" i="32"/>
  <c r="K17" i="32"/>
  <c r="J17" i="32"/>
  <c r="K47" i="32"/>
  <c r="C97" i="32"/>
  <c r="D97" i="32" s="1"/>
  <c r="I47" i="32"/>
  <c r="J25" i="32"/>
  <c r="I25" i="32"/>
  <c r="L25" i="32"/>
  <c r="K25" i="32"/>
  <c r="L10" i="32"/>
  <c r="I10" i="32"/>
  <c r="J10" i="32"/>
  <c r="K10" i="32"/>
  <c r="L108" i="32"/>
  <c r="K108" i="32"/>
  <c r="J108" i="32"/>
  <c r="I108" i="32"/>
  <c r="J41" i="32"/>
  <c r="I41" i="32"/>
  <c r="L41" i="32"/>
  <c r="K41" i="32"/>
  <c r="K60" i="32"/>
  <c r="I28" i="32"/>
  <c r="E126" i="32"/>
  <c r="K74" i="32"/>
  <c r="I74" i="32"/>
  <c r="L74" i="32"/>
  <c r="J74" i="32"/>
  <c r="L97" i="32"/>
  <c r="K97" i="32"/>
  <c r="J97" i="32"/>
  <c r="I97" i="32"/>
  <c r="E124" i="32"/>
  <c r="L47" i="32"/>
  <c r="J28" i="32"/>
  <c r="D17" i="32"/>
  <c r="E125" i="32"/>
  <c r="I114" i="32"/>
  <c r="L114" i="32"/>
  <c r="K114" i="32"/>
  <c r="J114" i="32"/>
  <c r="I85" i="32"/>
  <c r="L85" i="32"/>
  <c r="K85" i="32"/>
  <c r="J85" i="32"/>
  <c r="C125" i="32"/>
  <c r="D34" i="32"/>
  <c r="F125" i="32"/>
  <c r="C124" i="32"/>
  <c r="K28" i="32"/>
  <c r="F124" i="32"/>
  <c r="F123" i="32" l="1"/>
  <c r="C126" i="32"/>
  <c r="K126" i="32"/>
  <c r="J126" i="32"/>
  <c r="I126" i="32"/>
  <c r="L126" i="32"/>
  <c r="D124" i="32"/>
  <c r="C123" i="32"/>
  <c r="D123" i="32" s="1"/>
  <c r="L124" i="32"/>
  <c r="K124" i="32"/>
  <c r="E123" i="32"/>
  <c r="J124" i="32"/>
  <c r="I124" i="32"/>
  <c r="D125" i="32"/>
  <c r="L125" i="32"/>
  <c r="K125" i="32"/>
  <c r="J125" i="32"/>
  <c r="I125" i="32"/>
  <c r="D126" i="32"/>
  <c r="L123" i="32" l="1"/>
  <c r="K123" i="32"/>
  <c r="J123" i="32"/>
  <c r="I123" i="32"/>
</calcChain>
</file>

<file path=xl/comments1.xml><?xml version="1.0" encoding="utf-8"?>
<comments xmlns="http://schemas.openxmlformats.org/spreadsheetml/2006/main">
  <authors>
    <author>Admin</author>
  </authors>
  <commentList>
    <comment ref="CL7" authorId="0" shapeId="0">
      <text>
        <r>
          <rPr>
            <b/>
            <sz val="9"/>
            <color indexed="81"/>
            <rFont val="Tahoma"/>
            <charset val="222"/>
          </rPr>
          <t>Admin:</t>
        </r>
        <r>
          <rPr>
            <sz val="9"/>
            <color indexed="81"/>
            <rFont val="Tahoma"/>
            <charset val="222"/>
          </rPr>
          <t xml:space="preserve">
1</t>
        </r>
      </text>
    </comment>
    <comment ref="CL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CL2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รวมซ้ำ 3</t>
        </r>
      </text>
    </comment>
    <comment ref="CL3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รวมซ้ำ 3</t>
        </r>
      </text>
    </comment>
    <comment ref="CL5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รวมซ้ำ 5
</t>
        </r>
      </text>
    </comment>
    <comment ref="CL6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รวมซ้ำ 6</t>
        </r>
      </text>
    </comment>
  </commentList>
</comments>
</file>

<file path=xl/sharedStrings.xml><?xml version="1.0" encoding="utf-8"?>
<sst xmlns="http://schemas.openxmlformats.org/spreadsheetml/2006/main" count="149" uniqueCount="96">
  <si>
    <t>การจัดการ</t>
  </si>
  <si>
    <t>ปริญญาตรี</t>
  </si>
  <si>
    <t>ศิลปะการประกอบอาหารอย่างมืออาชีพ</t>
  </si>
  <si>
    <t>อุตสาหกรรมการบริการ</t>
  </si>
  <si>
    <t>การบัญชีและการเงิน</t>
  </si>
  <si>
    <t>การจัดการนวัตกรรมและการพัฒนาธุรกิจ</t>
  </si>
  <si>
    <t>ปริญญาโท</t>
  </si>
  <si>
    <t>เศรษฐศาสตร์</t>
  </si>
  <si>
    <t>บัญชี</t>
  </si>
  <si>
    <t>บริหารธุรกิจ (การเงิน)</t>
  </si>
  <si>
    <t>ครุศาสตร์และศิลปศาสตร์</t>
  </si>
  <si>
    <t>ปริญญาเอก</t>
  </si>
  <si>
    <t>ศิลปศาสตร์</t>
  </si>
  <si>
    <t>ภาษาอังกฤษ</t>
  </si>
  <si>
    <t>ภาษาจีน</t>
  </si>
  <si>
    <t>ภาษาไทย</t>
  </si>
  <si>
    <t>อาเซียนศึกษา</t>
  </si>
  <si>
    <t>นิติศาสตร์</t>
  </si>
  <si>
    <t>รัฐประศาสนศาสตร์</t>
  </si>
  <si>
    <t>รัฐศาสตร์</t>
  </si>
  <si>
    <t>เทคโนโลยีชีวภาพ</t>
  </si>
  <si>
    <t>อุตสาหกรรมเกษตร(อาหาร)</t>
  </si>
  <si>
    <t>เกษตรศาสตร์และนวัตกรรม</t>
  </si>
  <si>
    <t>วิทยาศาสตร์อาหารและนวัตกรรม</t>
  </si>
  <si>
    <t>ฟิสิกส์</t>
  </si>
  <si>
    <t>วิทยาศาสตร์</t>
  </si>
  <si>
    <t>วิทยาศาสตร์ทางทะเล</t>
  </si>
  <si>
    <t>วิศวกรรมศาสตร์และเทคโนโลยี</t>
  </si>
  <si>
    <t>วิศวกรรมโยธาและสิ่งแวดล้อม</t>
  </si>
  <si>
    <t>เทคโนโลยีการจัดการทรัพยากรทางทะเลและชายฝั่ง</t>
  </si>
  <si>
    <t>ปิโตรเคมีและพอลิเมอร์</t>
  </si>
  <si>
    <t>วิศวกรรมคอมพิวเตอร์และระบบอัจฉริยะ</t>
  </si>
  <si>
    <t>วิศวกรรมเคมี</t>
  </si>
  <si>
    <t>วิศวกรรมไฟฟ้า</t>
  </si>
  <si>
    <t>วิศวกรรมโยธา</t>
  </si>
  <si>
    <t>การออกแบบภายใน</t>
  </si>
  <si>
    <t>สถาปัตยกรรมศาสตร์และการออกแบบ</t>
  </si>
  <si>
    <t>สถาปัตยกรรม</t>
  </si>
  <si>
    <t>การจัดการเทคโนโลยีสารสนเทศ</t>
  </si>
  <si>
    <t>สารสนเทศศาสตร์</t>
  </si>
  <si>
    <t>การจัดการสารสนเทศและสื่อดิจิทัล</t>
  </si>
  <si>
    <t>ดิจิทัลคอนเทนต์และสื่อ</t>
  </si>
  <si>
    <t>นิเทศศาสตร์ดิจิทัล</t>
  </si>
  <si>
    <t>เทคโนโลยีมัลติมีเดีย แอนิเมชัน และเกม</t>
  </si>
  <si>
    <t>เทคโนโลยีสารสนเทศและนวัตกรรมดิจิทัล</t>
  </si>
  <si>
    <t>วิศวกรรมซอฟต์แวร์</t>
  </si>
  <si>
    <t>การพยาบาลผู้ใหญ่</t>
  </si>
  <si>
    <t>พยาบาลศาสตร์</t>
  </si>
  <si>
    <t>การพยาบาลเวชปฏิบัติชุมชน</t>
  </si>
  <si>
    <t>วิทยาศาสตร์การกีฬาและการออกกําลังกาย</t>
  </si>
  <si>
    <t>วิทยาศาสตร์การแพทย์</t>
  </si>
  <si>
    <t>แพทยศาสตร์</t>
  </si>
  <si>
    <t>เภสัชศาสตร์</t>
  </si>
  <si>
    <t>ชีวเวชศาสตร์</t>
  </si>
  <si>
    <t>กายภาพบำบัด</t>
  </si>
  <si>
    <t>สหเวชศาสตร์</t>
  </si>
  <si>
    <t>เทคนิคการแพทย์</t>
  </si>
  <si>
    <t>เทคนิคการแพทย์ (ทวิภาษา)</t>
  </si>
  <si>
    <t>วิจัยการสาธารณสุข</t>
  </si>
  <si>
    <t>เทคโนโลยีสิ่งแวดล้อม ความปลอดภัย และสุขภาพ</t>
  </si>
  <si>
    <t>สาธารณสุขศาสตรมหาบัณฑิต</t>
  </si>
  <si>
    <t>สาธารณสุขชุมชน</t>
  </si>
  <si>
    <t>อนามัยสิ่งแวดล้อม</t>
  </si>
  <si>
    <t>อาชีวอนามัยและความปลอดภัย</t>
  </si>
  <si>
    <t>สาธารณสุขศาสตร์</t>
  </si>
  <si>
    <t>วิทยาลัยทันตแพทยศาสตร์นานาชาติ</t>
  </si>
  <si>
    <t>สัตวแพทย์ นานาชาติ</t>
  </si>
  <si>
    <t>วิทยาลัยสัตวแพทยศาสตร์อัครราชกุมารี</t>
  </si>
  <si>
    <t>บัณฑิตวิทยาลัย</t>
  </si>
  <si>
    <t>อุตสหกรรมการเกษตรและเทคโนโลยีชีวภาพ</t>
  </si>
  <si>
    <t>มหาวิทยาลัยวลัยลักษณ์</t>
  </si>
  <si>
    <t>สังคมศาสตร์</t>
  </si>
  <si>
    <t>วิทยาศาสตร์และเทคโนโลยี</t>
  </si>
  <si>
    <t>วิทยาศาสตร์สุขภาพ</t>
  </si>
  <si>
    <t>รัฐศาสตร์และรัฐประศาสนศาสตร์</t>
  </si>
  <si>
    <t>บริหารธุรกิจ</t>
  </si>
  <si>
    <t>สำนักวิชา/หลักสูตร</t>
  </si>
  <si>
    <t>ตอบแบบสำรวจ</t>
  </si>
  <si>
    <t>จำนวน</t>
  </si>
  <si>
    <t>ร้อยละ</t>
  </si>
  <si>
    <t>วัสดุศาสตร์และนวัตกรรม</t>
  </si>
  <si>
    <r>
      <rPr>
        <u/>
        <sz val="16"/>
        <color theme="1"/>
        <rFont val="TH Sarabun New"/>
        <family val="2"/>
      </rPr>
      <t>หมายเหตุ</t>
    </r>
    <r>
      <rPr>
        <sz val="16"/>
        <color theme="1"/>
        <rFont val="TH Sarabun New"/>
        <family val="2"/>
      </rPr>
      <t xml:space="preserve"> เกณฑ์การสำรวจขั้นต่ำที่กระทรวงการอุดมศึกษา วิทยาศาสตร์ วิจัย และนวัตกรรม กำหนดไว้ ไม่น้อยกว่าร้อยละ 70</t>
    </r>
  </si>
  <si>
    <t>จำนวนของการ</t>
  </si>
  <si>
    <t>ร้อยละของการ</t>
  </si>
  <si>
    <t>ผู้สำเร็จการศีกษา</t>
  </si>
  <si>
    <t>เทคโนโลยีการเกษตรและอุตสาหกรรมอาหาร</t>
  </si>
  <si>
    <t>มีงานทำ</t>
  </si>
  <si>
    <t>ศึกษาต่อ</t>
  </si>
  <si>
    <t>ว่างงาน</t>
  </si>
  <si>
    <t>ทำงาน&amp;ศึกษา</t>
  </si>
  <si>
    <t>นวัตกรรมสารสนเทศทางการแพทย์</t>
  </si>
  <si>
    <t>ทันตแพทยศาสตร์</t>
  </si>
  <si>
    <t xml:space="preserve">การจัดการ </t>
  </si>
  <si>
    <t xml:space="preserve">นวัตกรรมยาและเครื่องสำอาง </t>
  </si>
  <si>
    <t xml:space="preserve">วิศวกรรมศาสตร์ </t>
  </si>
  <si>
    <t>สรุปจำนวนการตอบสำรวจภาวะการมีงานทำของบัณฑิตที่สำเร็จการศึกษา ประจำปีการศึกษา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</si>
</sst>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color theme="0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H Sarabun New"/>
      <family val="2"/>
    </font>
    <font>
      <u/>
      <sz val="16"/>
      <color theme="1"/>
      <name val="TH Sarabun New"/>
      <family val="2"/>
    </font>
    <font>
      <sz val="16"/>
      <name val="TH Sarabun New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6"/>
      <color rgb="FFFF0000"/>
      <name val="TH Sarabun New"/>
      <family val="2"/>
    </font>
    <font>
      <b/>
      <sz val="16"/>
      <color rgb="FFFF0000"/>
      <name val="TH Sarabun New"/>
      <family val="2"/>
    </font>
    <font>
      <b/>
      <sz val="16"/>
      <name val="TH Sarabun New"/>
      <family val="2"/>
    </font>
    <font>
      <b/>
      <sz val="14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H242"/>
  <sheetViews>
    <sheetView tabSelected="1" zoomScaleNormal="100" workbookViewId="0">
      <pane xSplit="1" ySplit="4" topLeftCell="B146" activePane="bottomRight" state="frozen"/>
      <selection pane="topRight" activeCell="B1" sqref="B1"/>
      <selection pane="bottomLeft" activeCell="A4" sqref="A4"/>
      <selection pane="bottomRight" activeCell="V11" sqref="V11"/>
    </sheetView>
  </sheetViews>
  <sheetFormatPr defaultColWidth="8.85546875" defaultRowHeight="20.45" customHeight="1"/>
  <cols>
    <col min="1" max="1" width="43.85546875" style="1" customWidth="1"/>
    <col min="2" max="3" width="13.28515625" style="3" customWidth="1"/>
    <col min="4" max="4" width="13.28515625" style="1" customWidth="1"/>
    <col min="5" max="12" width="10.42578125" style="3" hidden="1" customWidth="1"/>
    <col min="13" max="21" width="8.85546875" style="31" customWidth="1"/>
    <col min="22" max="31" width="8.85546875" style="28" customWidth="1"/>
    <col min="32" max="32" width="8.85546875" style="29" customWidth="1"/>
    <col min="33" max="38" width="8.85546875" style="28" customWidth="1"/>
    <col min="39" max="42" width="10.5703125" style="29" customWidth="1"/>
    <col min="43" max="43" width="8.85546875" style="29" customWidth="1"/>
    <col min="44" max="51" width="8.85546875" style="28" customWidth="1"/>
    <col min="52" max="52" width="8.85546875" style="29"/>
    <col min="53" max="57" width="8.85546875" style="28"/>
    <col min="58" max="58" width="8.85546875" style="29"/>
    <col min="59" max="64" width="13.28515625" style="28" customWidth="1"/>
    <col min="65" max="65" width="13.28515625" style="30" customWidth="1"/>
    <col min="66" max="72" width="13.28515625" style="28" customWidth="1"/>
    <col min="73" max="73" width="14.5703125" style="28" bestFit="1" customWidth="1"/>
    <col min="74" max="75" width="8.85546875" style="29"/>
    <col min="76" max="88" width="8.85546875" style="28"/>
    <col min="89" max="90" width="8.85546875" style="29"/>
    <col min="91" max="91" width="8.85546875" style="28"/>
    <col min="92" max="92" width="8.85546875" style="31"/>
    <col min="93" max="98" width="8.85546875" style="28"/>
    <col min="99" max="102" width="8.85546875" style="29"/>
    <col min="103" max="107" width="8.85546875" style="28"/>
    <col min="108" max="108" width="8.85546875" style="29"/>
    <col min="109" max="110" width="8.85546875" style="28"/>
    <col min="111" max="112" width="8.85546875" style="29"/>
    <col min="113" max="16384" width="8.85546875" style="1"/>
  </cols>
  <sheetData>
    <row r="1" spans="1:112" ht="20.45" customHeight="1">
      <c r="A1" s="2" t="s">
        <v>95</v>
      </c>
    </row>
    <row r="2" spans="1:112" ht="20.45" customHeight="1">
      <c r="F2" s="24"/>
      <c r="BM2" s="28"/>
      <c r="CA2" s="32"/>
      <c r="CB2" s="32"/>
    </row>
    <row r="3" spans="1:112" ht="20.45" customHeight="1">
      <c r="A3" s="56" t="s">
        <v>76</v>
      </c>
      <c r="B3" s="19" t="s">
        <v>78</v>
      </c>
      <c r="C3" s="14" t="s">
        <v>82</v>
      </c>
      <c r="D3" s="14" t="s">
        <v>83</v>
      </c>
      <c r="E3" s="58" t="s">
        <v>78</v>
      </c>
      <c r="F3" s="58"/>
      <c r="G3" s="58"/>
      <c r="H3" s="58"/>
      <c r="I3" s="58" t="s">
        <v>79</v>
      </c>
      <c r="J3" s="58"/>
      <c r="K3" s="58"/>
      <c r="L3" s="58"/>
      <c r="M3" s="55" t="s">
        <v>78</v>
      </c>
      <c r="N3" s="55"/>
      <c r="O3" s="55"/>
      <c r="P3" s="55" t="s">
        <v>79</v>
      </c>
      <c r="Q3" s="55"/>
      <c r="R3" s="55"/>
      <c r="S3" s="51"/>
      <c r="T3" s="51"/>
      <c r="U3" s="51"/>
      <c r="V3" s="34"/>
      <c r="W3" s="34"/>
      <c r="X3" s="34"/>
      <c r="Y3" s="34"/>
      <c r="Z3" s="34"/>
      <c r="AA3" s="34"/>
      <c r="AB3" s="34"/>
      <c r="AC3" s="34"/>
      <c r="AD3" s="34"/>
      <c r="AE3" s="34"/>
      <c r="AG3" s="29"/>
      <c r="AH3" s="29"/>
      <c r="AI3" s="29"/>
      <c r="AJ3" s="29"/>
      <c r="AK3" s="29"/>
      <c r="AL3" s="29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</row>
    <row r="4" spans="1:112" s="2" customFormat="1" ht="20.45" customHeight="1">
      <c r="A4" s="57"/>
      <c r="B4" s="20" t="s">
        <v>84</v>
      </c>
      <c r="C4" s="15" t="s">
        <v>77</v>
      </c>
      <c r="D4" s="15" t="s">
        <v>77</v>
      </c>
      <c r="E4" s="26" t="s">
        <v>86</v>
      </c>
      <c r="F4" s="26" t="s">
        <v>89</v>
      </c>
      <c r="G4" s="26" t="s">
        <v>87</v>
      </c>
      <c r="H4" s="26" t="s">
        <v>88</v>
      </c>
      <c r="I4" s="26" t="s">
        <v>86</v>
      </c>
      <c r="J4" s="26" t="s">
        <v>89</v>
      </c>
      <c r="K4" s="26" t="s">
        <v>87</v>
      </c>
      <c r="L4" s="26" t="s">
        <v>88</v>
      </c>
      <c r="M4" s="26" t="s">
        <v>86</v>
      </c>
      <c r="N4" s="26" t="s">
        <v>87</v>
      </c>
      <c r="O4" s="26" t="s">
        <v>88</v>
      </c>
      <c r="P4" s="26" t="s">
        <v>86</v>
      </c>
      <c r="Q4" s="26" t="s">
        <v>87</v>
      </c>
      <c r="R4" s="26" t="s">
        <v>88</v>
      </c>
      <c r="S4" s="36"/>
      <c r="T4" s="36"/>
      <c r="U4" s="36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6"/>
      <c r="AM4" s="29"/>
      <c r="AN4" s="28"/>
      <c r="AO4" s="28"/>
      <c r="AP4" s="28"/>
      <c r="AQ4" s="29"/>
      <c r="AR4" s="34"/>
      <c r="AS4" s="16"/>
      <c r="AT4" s="16"/>
      <c r="AU4" s="16"/>
      <c r="AV4" s="16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7"/>
      <c r="BV4" s="30"/>
      <c r="BW4" s="17"/>
      <c r="BX4" s="16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17"/>
      <c r="CK4" s="34"/>
      <c r="CL4" s="35"/>
      <c r="CM4" s="17"/>
      <c r="CN4" s="36"/>
      <c r="CO4" s="17"/>
      <c r="CP4" s="17"/>
      <c r="CQ4" s="17"/>
      <c r="CR4" s="17"/>
      <c r="CS4" s="17"/>
      <c r="CT4" s="17"/>
      <c r="CU4" s="30"/>
      <c r="CV4" s="17"/>
      <c r="CW4" s="17"/>
      <c r="CX4" s="17"/>
      <c r="CY4" s="30"/>
      <c r="CZ4" s="17"/>
      <c r="DA4" s="17"/>
      <c r="DB4" s="17"/>
      <c r="DC4" s="17"/>
      <c r="DD4" s="30"/>
      <c r="DE4" s="17"/>
      <c r="DF4" s="17"/>
      <c r="DG4" s="34"/>
      <c r="DH4" s="34"/>
    </row>
    <row r="5" spans="1:112" ht="20.45" customHeight="1">
      <c r="A5" s="4" t="s">
        <v>0</v>
      </c>
      <c r="B5" s="5">
        <f>B6</f>
        <v>186</v>
      </c>
      <c r="C5" s="5">
        <f>C6</f>
        <v>144</v>
      </c>
      <c r="D5" s="10">
        <f>C5/B5*100</f>
        <v>77.41935483870968</v>
      </c>
      <c r="E5" s="5">
        <f>E6</f>
        <v>115</v>
      </c>
      <c r="F5" s="5">
        <f t="shared" ref="F5:H5" si="0">F6</f>
        <v>1</v>
      </c>
      <c r="G5" s="5">
        <f t="shared" si="0"/>
        <v>2</v>
      </c>
      <c r="H5" s="5">
        <f t="shared" si="0"/>
        <v>26</v>
      </c>
      <c r="I5" s="10">
        <f>IF(SUM($E5:$H5)=0,"-",E5/SUM($E5:$H5)*100)</f>
        <v>79.861111111111114</v>
      </c>
      <c r="J5" s="10">
        <f t="shared" ref="J5:L20" si="1">IF(SUM($E5:$H5)=0,"-",F5/SUM($E5:$H5)*100)</f>
        <v>0.69444444444444442</v>
      </c>
      <c r="K5" s="10">
        <f t="shared" si="1"/>
        <v>1.3888888888888888</v>
      </c>
      <c r="L5" s="10">
        <f t="shared" si="1"/>
        <v>18.055555555555554</v>
      </c>
      <c r="M5" s="5">
        <f>E5+F5</f>
        <v>116</v>
      </c>
      <c r="N5" s="5">
        <f>G5</f>
        <v>2</v>
      </c>
      <c r="O5" s="5">
        <f>H5</f>
        <v>26</v>
      </c>
      <c r="P5" s="10">
        <f>IF(SUM($M5:$O5)=0,"-",M5/SUM($M5:$O5)*100)</f>
        <v>80.555555555555557</v>
      </c>
      <c r="Q5" s="10">
        <f t="shared" ref="Q5:R5" si="2">IF(SUM($M5:$O5)=0,"-",N5/SUM($M5:$O5)*100)</f>
        <v>1.3888888888888888</v>
      </c>
      <c r="R5" s="10">
        <f t="shared" si="2"/>
        <v>18.055555555555554</v>
      </c>
      <c r="S5" s="52"/>
      <c r="T5" s="52"/>
      <c r="U5" s="52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8"/>
      <c r="AN5" s="39"/>
      <c r="AO5" s="39"/>
      <c r="AP5" s="39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40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L5" s="37"/>
      <c r="CM5" s="37"/>
      <c r="CN5" s="41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</row>
    <row r="6" spans="1:112" ht="20.45" customHeight="1">
      <c r="A6" s="6" t="s">
        <v>1</v>
      </c>
      <c r="B6" s="7">
        <f>SUM(B7:B9)</f>
        <v>186</v>
      </c>
      <c r="C6" s="7">
        <f>SUM(C7:C9)</f>
        <v>144</v>
      </c>
      <c r="D6" s="22">
        <f>C6/B6*100</f>
        <v>77.41935483870968</v>
      </c>
      <c r="E6" s="7">
        <f>SUM(E7:E9)</f>
        <v>115</v>
      </c>
      <c r="F6" s="7">
        <f t="shared" ref="F6:H6" si="3">SUM(F7:F9)</f>
        <v>1</v>
      </c>
      <c r="G6" s="7">
        <f>SUM(G7:G9)</f>
        <v>2</v>
      </c>
      <c r="H6" s="7">
        <f t="shared" si="3"/>
        <v>26</v>
      </c>
      <c r="I6" s="22">
        <f t="shared" ref="I6:L21" si="4">IF(SUM($E6:$H6)=0,"-",E6/SUM($E6:$H6)*100)</f>
        <v>79.861111111111114</v>
      </c>
      <c r="J6" s="22">
        <f t="shared" si="1"/>
        <v>0.69444444444444442</v>
      </c>
      <c r="K6" s="22">
        <f t="shared" si="1"/>
        <v>1.3888888888888888</v>
      </c>
      <c r="L6" s="22">
        <f t="shared" si="1"/>
        <v>18.055555555555554</v>
      </c>
      <c r="M6" s="7">
        <f t="shared" ref="M6:M69" si="5">E6+F6</f>
        <v>116</v>
      </c>
      <c r="N6" s="7">
        <f t="shared" ref="N6:N69" si="6">G6</f>
        <v>2</v>
      </c>
      <c r="O6" s="7">
        <f t="shared" ref="O6:O69" si="7">H6</f>
        <v>26</v>
      </c>
      <c r="P6" s="22">
        <f t="shared" ref="P6:P69" si="8">IF(SUM($M6:$O6)=0,"-",M6/SUM($M6:$O6)*100)</f>
        <v>80.555555555555557</v>
      </c>
      <c r="Q6" s="22">
        <f t="shared" ref="Q6:Q69" si="9">IF(SUM($M6:$O6)=0,"-",N6/SUM($M6:$O6)*100)</f>
        <v>1.3888888888888888</v>
      </c>
      <c r="R6" s="22">
        <f t="shared" ref="R6:R69" si="10">IF(SUM($M6:$O6)=0,"-",O6/SUM($M6:$O6)*100)</f>
        <v>18.055555555555554</v>
      </c>
      <c r="S6" s="52"/>
      <c r="T6" s="41"/>
      <c r="U6" s="41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3"/>
      <c r="AN6" s="44"/>
      <c r="AO6" s="44"/>
      <c r="AP6" s="44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0"/>
      <c r="BW6" s="45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L6" s="42"/>
      <c r="CM6" s="42"/>
      <c r="CN6" s="41"/>
      <c r="CO6" s="42"/>
      <c r="CP6" s="42"/>
      <c r="CQ6" s="42"/>
      <c r="CR6" s="42"/>
      <c r="CS6" s="42"/>
      <c r="CT6" s="42"/>
      <c r="CU6" s="46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</row>
    <row r="7" spans="1:112" ht="20.45" customHeight="1">
      <c r="A7" s="8" t="s">
        <v>75</v>
      </c>
      <c r="B7" s="9">
        <v>112</v>
      </c>
      <c r="C7" s="27">
        <f>SUM(E7:H7)</f>
        <v>87</v>
      </c>
      <c r="D7" s="50">
        <f>C7/B7*100</f>
        <v>77.678571428571431</v>
      </c>
      <c r="E7" s="27">
        <v>70</v>
      </c>
      <c r="F7" s="27">
        <v>0</v>
      </c>
      <c r="G7" s="27">
        <v>1</v>
      </c>
      <c r="H7" s="27">
        <v>16</v>
      </c>
      <c r="I7" s="23">
        <f>IF(SUM($E7:$H7)=0,"-",E7/SUM($E7:$H7)*100)</f>
        <v>80.459770114942529</v>
      </c>
      <c r="J7" s="23">
        <f t="shared" si="1"/>
        <v>0</v>
      </c>
      <c r="K7" s="23">
        <f t="shared" si="1"/>
        <v>1.1494252873563218</v>
      </c>
      <c r="L7" s="50">
        <f t="shared" si="1"/>
        <v>18.390804597701148</v>
      </c>
      <c r="M7" s="27">
        <f t="shared" si="5"/>
        <v>70</v>
      </c>
      <c r="N7" s="27">
        <f t="shared" si="6"/>
        <v>1</v>
      </c>
      <c r="O7" s="27">
        <f t="shared" si="7"/>
        <v>16</v>
      </c>
      <c r="P7" s="23">
        <f t="shared" si="8"/>
        <v>80.459770114942529</v>
      </c>
      <c r="Q7" s="23">
        <f t="shared" si="9"/>
        <v>1.1494252873563218</v>
      </c>
      <c r="R7" s="23">
        <f t="shared" si="10"/>
        <v>18.390804597701148</v>
      </c>
      <c r="S7" s="52"/>
      <c r="V7" s="47"/>
      <c r="AF7" s="47"/>
      <c r="AM7" s="43"/>
      <c r="AN7" s="48"/>
      <c r="AO7" s="44"/>
      <c r="AP7" s="44"/>
      <c r="AQ7" s="47"/>
      <c r="AZ7" s="47"/>
      <c r="BF7" s="28"/>
      <c r="BM7" s="28"/>
      <c r="BV7" s="40"/>
      <c r="BW7" s="17"/>
      <c r="CL7" s="28"/>
      <c r="CM7" s="30"/>
      <c r="CU7" s="47"/>
      <c r="CV7" s="28"/>
      <c r="CW7" s="28"/>
      <c r="CX7" s="28"/>
      <c r="CY7" s="47"/>
      <c r="DD7" s="47"/>
    </row>
    <row r="8" spans="1:112" ht="20.45" customHeight="1">
      <c r="A8" s="8" t="s">
        <v>2</v>
      </c>
      <c r="B8" s="9">
        <v>23</v>
      </c>
      <c r="C8" s="27">
        <f t="shared" ref="C8:C9" si="11">SUM(E8:H8)</f>
        <v>18</v>
      </c>
      <c r="D8" s="50">
        <f t="shared" ref="D8:D71" si="12">C8/B8*100</f>
        <v>78.260869565217391</v>
      </c>
      <c r="E8" s="27">
        <v>15</v>
      </c>
      <c r="F8" s="27">
        <v>0</v>
      </c>
      <c r="G8" s="27">
        <v>0</v>
      </c>
      <c r="H8" s="27">
        <v>3</v>
      </c>
      <c r="I8" s="23">
        <f t="shared" si="4"/>
        <v>83.333333333333343</v>
      </c>
      <c r="J8" s="23">
        <f t="shared" si="1"/>
        <v>0</v>
      </c>
      <c r="K8" s="23">
        <f t="shared" si="1"/>
        <v>0</v>
      </c>
      <c r="L8" s="50">
        <f t="shared" si="1"/>
        <v>16.666666666666664</v>
      </c>
      <c r="M8" s="27">
        <f t="shared" si="5"/>
        <v>15</v>
      </c>
      <c r="N8" s="27">
        <f t="shared" si="6"/>
        <v>0</v>
      </c>
      <c r="O8" s="27">
        <f t="shared" si="7"/>
        <v>3</v>
      </c>
      <c r="P8" s="23">
        <f t="shared" si="8"/>
        <v>83.333333333333343</v>
      </c>
      <c r="Q8" s="23">
        <f t="shared" si="9"/>
        <v>0</v>
      </c>
      <c r="R8" s="23">
        <f t="shared" si="10"/>
        <v>16.666666666666664</v>
      </c>
      <c r="S8" s="52"/>
      <c r="V8" s="47"/>
      <c r="AF8" s="47"/>
      <c r="AM8" s="43"/>
      <c r="AN8" s="48"/>
      <c r="AO8" s="44"/>
      <c r="AP8" s="44"/>
      <c r="AQ8" s="47"/>
      <c r="AZ8" s="47"/>
      <c r="BF8" s="28"/>
      <c r="BM8" s="28"/>
      <c r="BV8" s="40"/>
      <c r="BW8" s="17"/>
      <c r="CL8" s="28"/>
      <c r="CM8" s="30"/>
      <c r="CU8" s="47"/>
      <c r="CV8" s="28"/>
      <c r="CW8" s="28"/>
      <c r="CX8" s="28"/>
      <c r="CY8" s="47"/>
      <c r="DD8" s="47"/>
    </row>
    <row r="9" spans="1:112" ht="20.45" customHeight="1">
      <c r="A9" s="8" t="s">
        <v>3</v>
      </c>
      <c r="B9" s="9">
        <v>51</v>
      </c>
      <c r="C9" s="27">
        <f t="shared" si="11"/>
        <v>39</v>
      </c>
      <c r="D9" s="50">
        <f t="shared" si="12"/>
        <v>76.470588235294116</v>
      </c>
      <c r="E9" s="27">
        <v>30</v>
      </c>
      <c r="F9" s="27">
        <v>1</v>
      </c>
      <c r="G9" s="27">
        <v>1</v>
      </c>
      <c r="H9" s="27">
        <v>7</v>
      </c>
      <c r="I9" s="23">
        <f t="shared" si="4"/>
        <v>76.923076923076934</v>
      </c>
      <c r="J9" s="23">
        <f t="shared" si="1"/>
        <v>2.5641025641025639</v>
      </c>
      <c r="K9" s="23">
        <f t="shared" si="1"/>
        <v>2.5641025641025639</v>
      </c>
      <c r="L9" s="50">
        <f t="shared" si="1"/>
        <v>17.948717948717949</v>
      </c>
      <c r="M9" s="27">
        <f t="shared" si="5"/>
        <v>31</v>
      </c>
      <c r="N9" s="27">
        <f t="shared" si="6"/>
        <v>1</v>
      </c>
      <c r="O9" s="27">
        <f t="shared" si="7"/>
        <v>7</v>
      </c>
      <c r="P9" s="23">
        <f t="shared" si="8"/>
        <v>79.487179487179489</v>
      </c>
      <c r="Q9" s="23">
        <f t="shared" si="9"/>
        <v>2.5641025641025639</v>
      </c>
      <c r="R9" s="23">
        <f t="shared" si="10"/>
        <v>17.948717948717949</v>
      </c>
      <c r="S9" s="52"/>
      <c r="V9" s="47"/>
      <c r="AF9" s="47"/>
      <c r="AM9" s="43"/>
      <c r="AN9" s="48"/>
      <c r="AO9" s="44"/>
      <c r="AP9" s="44"/>
      <c r="AQ9" s="47"/>
      <c r="AZ9" s="47"/>
      <c r="BF9" s="28"/>
      <c r="BM9" s="28"/>
      <c r="BV9" s="40"/>
      <c r="BW9" s="17"/>
      <c r="CC9" s="44"/>
      <c r="CL9" s="28"/>
      <c r="CM9" s="30"/>
      <c r="CU9" s="47"/>
      <c r="CV9" s="28"/>
      <c r="CW9" s="28"/>
      <c r="CX9" s="28"/>
      <c r="CY9" s="47"/>
      <c r="DD9" s="47"/>
    </row>
    <row r="10" spans="1:112" ht="20.45" customHeight="1">
      <c r="A10" s="4" t="s">
        <v>4</v>
      </c>
      <c r="B10" s="5">
        <f>B11+B13</f>
        <v>125</v>
      </c>
      <c r="C10" s="5">
        <f>C11+C13</f>
        <v>107</v>
      </c>
      <c r="D10" s="10">
        <f>C10/B10*100</f>
        <v>85.6</v>
      </c>
      <c r="E10" s="5">
        <f>E11+E13</f>
        <v>81</v>
      </c>
      <c r="F10" s="5">
        <f t="shared" ref="F10:H10" si="13">F11+F13</f>
        <v>7</v>
      </c>
      <c r="G10" s="5">
        <f t="shared" si="13"/>
        <v>3</v>
      </c>
      <c r="H10" s="5">
        <f t="shared" si="13"/>
        <v>16</v>
      </c>
      <c r="I10" s="10">
        <f t="shared" si="4"/>
        <v>75.700934579439249</v>
      </c>
      <c r="J10" s="10">
        <f t="shared" si="1"/>
        <v>6.5420560747663545</v>
      </c>
      <c r="K10" s="10">
        <f t="shared" si="1"/>
        <v>2.8037383177570092</v>
      </c>
      <c r="L10" s="10">
        <f t="shared" si="1"/>
        <v>14.953271028037381</v>
      </c>
      <c r="M10" s="5">
        <f t="shared" si="5"/>
        <v>88</v>
      </c>
      <c r="N10" s="5">
        <f t="shared" si="6"/>
        <v>3</v>
      </c>
      <c r="O10" s="5">
        <f t="shared" si="7"/>
        <v>16</v>
      </c>
      <c r="P10" s="10">
        <f t="shared" si="8"/>
        <v>82.242990654205599</v>
      </c>
      <c r="Q10" s="10">
        <f t="shared" si="9"/>
        <v>2.8037383177570092</v>
      </c>
      <c r="R10" s="10">
        <f t="shared" si="10"/>
        <v>14.953271028037381</v>
      </c>
      <c r="S10" s="52"/>
      <c r="T10" s="52"/>
      <c r="U10" s="52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8"/>
      <c r="AN10" s="39"/>
      <c r="AO10" s="39"/>
      <c r="AP10" s="39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40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L10" s="37"/>
      <c r="CM10" s="37"/>
      <c r="CN10" s="41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</row>
    <row r="11" spans="1:112" ht="20.45" customHeight="1">
      <c r="A11" s="6" t="s">
        <v>6</v>
      </c>
      <c r="B11" s="7">
        <f>SUM(B12)</f>
        <v>21</v>
      </c>
      <c r="C11" s="7">
        <f>SUM(C12)</f>
        <v>17</v>
      </c>
      <c r="D11" s="22">
        <f>C11/B11*100</f>
        <v>80.952380952380949</v>
      </c>
      <c r="E11" s="7">
        <f>SUM(E12)</f>
        <v>17</v>
      </c>
      <c r="F11" s="7">
        <f t="shared" ref="F11:H11" si="14">SUM(F12)</f>
        <v>0</v>
      </c>
      <c r="G11" s="7">
        <f t="shared" si="14"/>
        <v>0</v>
      </c>
      <c r="H11" s="7">
        <f t="shared" si="14"/>
        <v>0</v>
      </c>
      <c r="I11" s="22">
        <f t="shared" si="4"/>
        <v>100</v>
      </c>
      <c r="J11" s="22">
        <f t="shared" si="1"/>
        <v>0</v>
      </c>
      <c r="K11" s="22">
        <f t="shared" si="1"/>
        <v>0</v>
      </c>
      <c r="L11" s="22">
        <f t="shared" si="1"/>
        <v>0</v>
      </c>
      <c r="M11" s="7">
        <f t="shared" si="5"/>
        <v>17</v>
      </c>
      <c r="N11" s="7">
        <f t="shared" si="6"/>
        <v>0</v>
      </c>
      <c r="O11" s="7">
        <f t="shared" si="7"/>
        <v>0</v>
      </c>
      <c r="P11" s="22">
        <f t="shared" si="8"/>
        <v>100</v>
      </c>
      <c r="Q11" s="22">
        <f t="shared" si="9"/>
        <v>0</v>
      </c>
      <c r="R11" s="22">
        <f t="shared" si="10"/>
        <v>0</v>
      </c>
      <c r="S11" s="52"/>
      <c r="T11" s="41"/>
      <c r="U11" s="41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  <c r="AN11" s="44"/>
      <c r="AO11" s="44"/>
      <c r="AP11" s="44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0"/>
      <c r="BW11" s="45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L11" s="42"/>
      <c r="CM11" s="42"/>
      <c r="CN11" s="41"/>
      <c r="CO11" s="42"/>
      <c r="CP11" s="42"/>
      <c r="CQ11" s="42"/>
      <c r="CR11" s="42"/>
      <c r="CS11" s="42"/>
      <c r="CT11" s="42"/>
      <c r="CU11" s="46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</row>
    <row r="12" spans="1:112" ht="20.45" customHeight="1">
      <c r="A12" s="8" t="s">
        <v>5</v>
      </c>
      <c r="B12" s="9">
        <v>21</v>
      </c>
      <c r="C12" s="27">
        <f t="shared" ref="C12" si="15">SUM(E12:H12)</f>
        <v>17</v>
      </c>
      <c r="D12" s="50">
        <f t="shared" si="12"/>
        <v>80.952380952380949</v>
      </c>
      <c r="E12" s="27">
        <v>17</v>
      </c>
      <c r="F12" s="27">
        <v>0</v>
      </c>
      <c r="G12" s="27">
        <v>0</v>
      </c>
      <c r="H12" s="27">
        <v>0</v>
      </c>
      <c r="I12" s="23">
        <f t="shared" si="4"/>
        <v>100</v>
      </c>
      <c r="J12" s="23">
        <f t="shared" si="1"/>
        <v>0</v>
      </c>
      <c r="K12" s="23">
        <f t="shared" si="1"/>
        <v>0</v>
      </c>
      <c r="L12" s="23">
        <f t="shared" si="1"/>
        <v>0</v>
      </c>
      <c r="M12" s="27">
        <f t="shared" si="5"/>
        <v>17</v>
      </c>
      <c r="N12" s="27">
        <f t="shared" si="6"/>
        <v>0</v>
      </c>
      <c r="O12" s="27">
        <f t="shared" si="7"/>
        <v>0</v>
      </c>
      <c r="P12" s="23">
        <f t="shared" si="8"/>
        <v>100</v>
      </c>
      <c r="Q12" s="23">
        <f t="shared" si="9"/>
        <v>0</v>
      </c>
      <c r="R12" s="23">
        <f t="shared" si="10"/>
        <v>0</v>
      </c>
      <c r="S12" s="52"/>
      <c r="V12" s="47"/>
      <c r="AF12" s="47"/>
      <c r="AM12" s="43"/>
      <c r="AN12" s="48"/>
      <c r="AO12" s="44"/>
      <c r="AP12" s="44"/>
      <c r="AQ12" s="47"/>
      <c r="AZ12" s="47"/>
      <c r="BF12" s="28"/>
      <c r="BM12" s="28"/>
      <c r="BV12" s="40"/>
      <c r="BW12" s="17"/>
      <c r="CL12" s="28"/>
      <c r="CM12" s="30"/>
      <c r="CU12" s="47"/>
      <c r="CV12" s="28"/>
      <c r="CW12" s="28"/>
      <c r="CX12" s="28"/>
      <c r="CY12" s="47"/>
      <c r="DD12" s="47"/>
    </row>
    <row r="13" spans="1:112" ht="20.45" customHeight="1">
      <c r="A13" s="6" t="s">
        <v>1</v>
      </c>
      <c r="B13" s="7">
        <f>SUM(B14:B16)</f>
        <v>104</v>
      </c>
      <c r="C13" s="7">
        <f>SUM(C14:C16)</f>
        <v>90</v>
      </c>
      <c r="D13" s="22">
        <f>C13/B13*100</f>
        <v>86.538461538461547</v>
      </c>
      <c r="E13" s="7">
        <f>SUM(E14:E16)</f>
        <v>64</v>
      </c>
      <c r="F13" s="7">
        <f t="shared" ref="F13:H13" si="16">SUM(F14:F16)</f>
        <v>7</v>
      </c>
      <c r="G13" s="7">
        <f t="shared" si="16"/>
        <v>3</v>
      </c>
      <c r="H13" s="7">
        <f t="shared" si="16"/>
        <v>16</v>
      </c>
      <c r="I13" s="22">
        <f t="shared" si="4"/>
        <v>71.111111111111114</v>
      </c>
      <c r="J13" s="22">
        <f t="shared" si="1"/>
        <v>7.7777777777777777</v>
      </c>
      <c r="K13" s="22">
        <f t="shared" si="1"/>
        <v>3.3333333333333335</v>
      </c>
      <c r="L13" s="22">
        <f t="shared" si="1"/>
        <v>17.777777777777779</v>
      </c>
      <c r="M13" s="7">
        <f t="shared" si="5"/>
        <v>71</v>
      </c>
      <c r="N13" s="7">
        <f t="shared" si="6"/>
        <v>3</v>
      </c>
      <c r="O13" s="7">
        <f t="shared" si="7"/>
        <v>16</v>
      </c>
      <c r="P13" s="22">
        <f t="shared" si="8"/>
        <v>78.888888888888886</v>
      </c>
      <c r="Q13" s="22">
        <f t="shared" si="9"/>
        <v>3.3333333333333335</v>
      </c>
      <c r="R13" s="22">
        <f t="shared" si="10"/>
        <v>17.777777777777779</v>
      </c>
      <c r="S13" s="52"/>
      <c r="T13" s="41"/>
      <c r="U13" s="41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3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0"/>
      <c r="BW13" s="45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L13" s="42"/>
      <c r="CM13" s="42"/>
      <c r="CN13" s="41"/>
      <c r="CO13" s="42"/>
      <c r="CP13" s="42"/>
      <c r="CQ13" s="42"/>
      <c r="CR13" s="42"/>
      <c r="CS13" s="42"/>
      <c r="CT13" s="42"/>
      <c r="CU13" s="46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</row>
    <row r="14" spans="1:112" ht="20.45" customHeight="1">
      <c r="A14" s="8" t="s">
        <v>9</v>
      </c>
      <c r="B14" s="9">
        <v>20</v>
      </c>
      <c r="C14" s="27">
        <f t="shared" ref="C14:C16" si="17">SUM(E14:H14)</f>
        <v>19</v>
      </c>
      <c r="D14" s="50">
        <f t="shared" si="12"/>
        <v>95</v>
      </c>
      <c r="E14" s="27">
        <v>15</v>
      </c>
      <c r="F14" s="27">
        <v>1</v>
      </c>
      <c r="G14" s="27">
        <v>0</v>
      </c>
      <c r="H14" s="27">
        <v>3</v>
      </c>
      <c r="I14" s="23">
        <f t="shared" si="4"/>
        <v>78.94736842105263</v>
      </c>
      <c r="J14" s="23">
        <f t="shared" si="1"/>
        <v>5.2631578947368416</v>
      </c>
      <c r="K14" s="23">
        <f t="shared" si="1"/>
        <v>0</v>
      </c>
      <c r="L14" s="50">
        <f t="shared" si="1"/>
        <v>15.789473684210526</v>
      </c>
      <c r="M14" s="27">
        <f t="shared" si="5"/>
        <v>16</v>
      </c>
      <c r="N14" s="27">
        <f t="shared" si="6"/>
        <v>0</v>
      </c>
      <c r="O14" s="27">
        <f t="shared" si="7"/>
        <v>3</v>
      </c>
      <c r="P14" s="23">
        <f t="shared" si="8"/>
        <v>84.210526315789465</v>
      </c>
      <c r="Q14" s="23">
        <f t="shared" si="9"/>
        <v>0</v>
      </c>
      <c r="R14" s="23">
        <f t="shared" si="10"/>
        <v>15.789473684210526</v>
      </c>
      <c r="S14" s="52"/>
      <c r="V14" s="47"/>
      <c r="AF14" s="47"/>
      <c r="AM14" s="43"/>
      <c r="AN14" s="48"/>
      <c r="AO14" s="44"/>
      <c r="AP14" s="44"/>
      <c r="AQ14" s="47"/>
      <c r="AZ14" s="47"/>
      <c r="BF14" s="28"/>
      <c r="BM14" s="28"/>
      <c r="BV14" s="40"/>
      <c r="BW14" s="17"/>
      <c r="CL14" s="28"/>
      <c r="CM14" s="30"/>
      <c r="CU14" s="47"/>
      <c r="CV14" s="28"/>
      <c r="CW14" s="28"/>
      <c r="CX14" s="28"/>
      <c r="CY14" s="47"/>
      <c r="DD14" s="47"/>
    </row>
    <row r="15" spans="1:112" ht="20.45" customHeight="1">
      <c r="A15" s="8" t="s">
        <v>8</v>
      </c>
      <c r="B15" s="9">
        <v>64</v>
      </c>
      <c r="C15" s="27">
        <f t="shared" si="17"/>
        <v>55</v>
      </c>
      <c r="D15" s="50">
        <f t="shared" si="12"/>
        <v>85.9375</v>
      </c>
      <c r="E15" s="27">
        <v>40</v>
      </c>
      <c r="F15" s="27">
        <v>5</v>
      </c>
      <c r="G15" s="27">
        <v>0</v>
      </c>
      <c r="H15" s="27">
        <v>10</v>
      </c>
      <c r="I15" s="23">
        <f t="shared" si="4"/>
        <v>72.727272727272734</v>
      </c>
      <c r="J15" s="23">
        <f t="shared" si="1"/>
        <v>9.0909090909090917</v>
      </c>
      <c r="K15" s="23">
        <f t="shared" si="1"/>
        <v>0</v>
      </c>
      <c r="L15" s="50">
        <f t="shared" si="1"/>
        <v>18.181818181818183</v>
      </c>
      <c r="M15" s="27">
        <f t="shared" si="5"/>
        <v>45</v>
      </c>
      <c r="N15" s="27">
        <f t="shared" si="6"/>
        <v>0</v>
      </c>
      <c r="O15" s="27">
        <f t="shared" si="7"/>
        <v>10</v>
      </c>
      <c r="P15" s="23">
        <f t="shared" si="8"/>
        <v>81.818181818181827</v>
      </c>
      <c r="Q15" s="23">
        <f t="shared" si="9"/>
        <v>0</v>
      </c>
      <c r="R15" s="23">
        <f t="shared" si="10"/>
        <v>18.181818181818183</v>
      </c>
      <c r="S15" s="52"/>
      <c r="V15" s="47"/>
      <c r="AF15" s="47"/>
      <c r="AM15" s="43"/>
      <c r="AN15" s="48"/>
      <c r="AO15" s="44"/>
      <c r="AP15" s="44"/>
      <c r="AQ15" s="47"/>
      <c r="AZ15" s="47"/>
      <c r="BF15" s="28"/>
      <c r="BM15" s="28"/>
      <c r="BV15" s="40"/>
      <c r="BW15" s="17"/>
      <c r="CC15" s="44"/>
      <c r="CL15" s="28"/>
      <c r="CM15" s="30"/>
      <c r="CU15" s="47"/>
      <c r="CV15" s="28"/>
      <c r="CW15" s="28"/>
      <c r="CX15" s="28"/>
      <c r="CY15" s="47"/>
      <c r="DD15" s="47"/>
    </row>
    <row r="16" spans="1:112" ht="20.45" customHeight="1">
      <c r="A16" s="8" t="s">
        <v>7</v>
      </c>
      <c r="B16" s="9">
        <v>20</v>
      </c>
      <c r="C16" s="27">
        <f t="shared" si="17"/>
        <v>16</v>
      </c>
      <c r="D16" s="50">
        <f t="shared" si="12"/>
        <v>80</v>
      </c>
      <c r="E16" s="27">
        <v>9</v>
      </c>
      <c r="F16" s="27">
        <v>1</v>
      </c>
      <c r="G16" s="27">
        <v>3</v>
      </c>
      <c r="H16" s="27">
        <v>3</v>
      </c>
      <c r="I16" s="23">
        <f>IF(SUM($E16:$H16)=0,"-",E16/SUM($E16:$H16)*100)</f>
        <v>56.25</v>
      </c>
      <c r="J16" s="23">
        <f t="shared" si="1"/>
        <v>6.25</v>
      </c>
      <c r="K16" s="23">
        <f t="shared" si="1"/>
        <v>18.75</v>
      </c>
      <c r="L16" s="50">
        <f t="shared" si="1"/>
        <v>18.75</v>
      </c>
      <c r="M16" s="27">
        <f t="shared" si="5"/>
        <v>10</v>
      </c>
      <c r="N16" s="27">
        <f t="shared" si="6"/>
        <v>3</v>
      </c>
      <c r="O16" s="27">
        <f t="shared" si="7"/>
        <v>3</v>
      </c>
      <c r="P16" s="23">
        <f t="shared" si="8"/>
        <v>62.5</v>
      </c>
      <c r="Q16" s="23">
        <f t="shared" si="9"/>
        <v>18.75</v>
      </c>
      <c r="R16" s="23">
        <f t="shared" si="10"/>
        <v>18.75</v>
      </c>
      <c r="S16" s="52"/>
      <c r="V16" s="47"/>
      <c r="AF16" s="47"/>
      <c r="AM16" s="43"/>
      <c r="AN16" s="48"/>
      <c r="AO16" s="44"/>
      <c r="AP16" s="44"/>
      <c r="AQ16" s="47"/>
      <c r="AZ16" s="47"/>
      <c r="BF16" s="28"/>
      <c r="BM16" s="28"/>
      <c r="BV16" s="40"/>
      <c r="BW16" s="17"/>
      <c r="CC16" s="44"/>
      <c r="CL16" s="28"/>
      <c r="CM16" s="30"/>
      <c r="CU16" s="47"/>
      <c r="CV16" s="28"/>
      <c r="CW16" s="28"/>
      <c r="CX16" s="28"/>
      <c r="CY16" s="47"/>
      <c r="DD16" s="47"/>
    </row>
    <row r="17" spans="1:110" ht="20.45" customHeight="1">
      <c r="A17" s="4" t="s">
        <v>10</v>
      </c>
      <c r="B17" s="5">
        <f>B18+B20</f>
        <v>203</v>
      </c>
      <c r="C17" s="5">
        <f>C18+C20</f>
        <v>165</v>
      </c>
      <c r="D17" s="10">
        <f>C17/B17*100</f>
        <v>81.2807881773399</v>
      </c>
      <c r="E17" s="5">
        <f>E18+E20</f>
        <v>121</v>
      </c>
      <c r="F17" s="5">
        <f t="shared" ref="F17:H17" si="18">F18+F20</f>
        <v>5</v>
      </c>
      <c r="G17" s="5">
        <f t="shared" si="18"/>
        <v>4</v>
      </c>
      <c r="H17" s="5">
        <f t="shared" si="18"/>
        <v>35</v>
      </c>
      <c r="I17" s="10">
        <f t="shared" si="4"/>
        <v>73.333333333333329</v>
      </c>
      <c r="J17" s="10">
        <f t="shared" si="1"/>
        <v>3.0303030303030303</v>
      </c>
      <c r="K17" s="10">
        <f t="shared" si="1"/>
        <v>2.4242424242424243</v>
      </c>
      <c r="L17" s="10">
        <f t="shared" si="1"/>
        <v>21.212121212121211</v>
      </c>
      <c r="M17" s="5">
        <f t="shared" si="5"/>
        <v>126</v>
      </c>
      <c r="N17" s="5">
        <f t="shared" si="6"/>
        <v>4</v>
      </c>
      <c r="O17" s="5">
        <f t="shared" si="7"/>
        <v>35</v>
      </c>
      <c r="P17" s="10">
        <f t="shared" si="8"/>
        <v>76.363636363636374</v>
      </c>
      <c r="Q17" s="10">
        <f t="shared" si="9"/>
        <v>2.4242424242424243</v>
      </c>
      <c r="R17" s="10">
        <f t="shared" si="10"/>
        <v>21.212121212121211</v>
      </c>
      <c r="S17" s="52"/>
      <c r="T17" s="52"/>
      <c r="U17" s="52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8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40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L17" s="37"/>
      <c r="CM17" s="37"/>
      <c r="CN17" s="41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</row>
    <row r="18" spans="1:110" ht="20.45" customHeight="1">
      <c r="A18" s="6" t="s">
        <v>11</v>
      </c>
      <c r="B18" s="7">
        <f>SUM(B19)</f>
        <v>1</v>
      </c>
      <c r="C18" s="7">
        <f>SUM(C19)</f>
        <v>1</v>
      </c>
      <c r="D18" s="22">
        <f>C18/B18*100</f>
        <v>100</v>
      </c>
      <c r="E18" s="7">
        <f>SUM(E19)</f>
        <v>1</v>
      </c>
      <c r="F18" s="7">
        <f t="shared" ref="F18:H18" si="19">SUM(F19)</f>
        <v>0</v>
      </c>
      <c r="G18" s="7">
        <f t="shared" si="19"/>
        <v>0</v>
      </c>
      <c r="H18" s="7">
        <f t="shared" si="19"/>
        <v>0</v>
      </c>
      <c r="I18" s="22">
        <f t="shared" si="4"/>
        <v>100</v>
      </c>
      <c r="J18" s="22">
        <f t="shared" si="1"/>
        <v>0</v>
      </c>
      <c r="K18" s="22">
        <f t="shared" si="1"/>
        <v>0</v>
      </c>
      <c r="L18" s="22">
        <f t="shared" si="1"/>
        <v>0</v>
      </c>
      <c r="M18" s="7">
        <f t="shared" si="5"/>
        <v>1</v>
      </c>
      <c r="N18" s="7">
        <f t="shared" si="6"/>
        <v>0</v>
      </c>
      <c r="O18" s="7">
        <f t="shared" si="7"/>
        <v>0</v>
      </c>
      <c r="P18" s="22">
        <f t="shared" si="8"/>
        <v>100</v>
      </c>
      <c r="Q18" s="22">
        <f t="shared" si="9"/>
        <v>0</v>
      </c>
      <c r="R18" s="22">
        <f t="shared" si="10"/>
        <v>0</v>
      </c>
      <c r="S18" s="52"/>
      <c r="T18" s="41"/>
      <c r="U18" s="41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3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0"/>
      <c r="BW18" s="45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L18" s="42"/>
      <c r="CM18" s="42"/>
      <c r="CN18" s="41"/>
      <c r="CO18" s="42"/>
      <c r="CP18" s="42"/>
      <c r="CQ18" s="42"/>
      <c r="CR18" s="42"/>
      <c r="CS18" s="42"/>
      <c r="CT18" s="42"/>
      <c r="CU18" s="46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</row>
    <row r="19" spans="1:110" ht="20.45" customHeight="1">
      <c r="A19" s="8" t="s">
        <v>12</v>
      </c>
      <c r="B19" s="9">
        <v>1</v>
      </c>
      <c r="C19" s="27">
        <f t="shared" ref="C19" si="20">SUM(E19:H19)</f>
        <v>1</v>
      </c>
      <c r="D19" s="50">
        <f t="shared" si="12"/>
        <v>100</v>
      </c>
      <c r="E19" s="27">
        <v>1</v>
      </c>
      <c r="F19" s="27">
        <v>0</v>
      </c>
      <c r="G19" s="27">
        <v>0</v>
      </c>
      <c r="H19" s="27">
        <v>0</v>
      </c>
      <c r="I19" s="23">
        <f t="shared" si="4"/>
        <v>100</v>
      </c>
      <c r="J19" s="23">
        <f t="shared" si="1"/>
        <v>0</v>
      </c>
      <c r="K19" s="23">
        <f t="shared" si="1"/>
        <v>0</v>
      </c>
      <c r="L19" s="23">
        <f t="shared" si="1"/>
        <v>0</v>
      </c>
      <c r="M19" s="27">
        <f t="shared" si="5"/>
        <v>1</v>
      </c>
      <c r="N19" s="27">
        <f t="shared" si="6"/>
        <v>0</v>
      </c>
      <c r="O19" s="27">
        <f t="shared" si="7"/>
        <v>0</v>
      </c>
      <c r="P19" s="23">
        <f t="shared" si="8"/>
        <v>100</v>
      </c>
      <c r="Q19" s="23">
        <f t="shared" si="9"/>
        <v>0</v>
      </c>
      <c r="R19" s="23">
        <f t="shared" si="10"/>
        <v>0</v>
      </c>
      <c r="S19" s="52"/>
      <c r="V19" s="47"/>
      <c r="AF19" s="47"/>
      <c r="AM19" s="43"/>
      <c r="AN19" s="48"/>
      <c r="AO19" s="44"/>
      <c r="AP19" s="44"/>
      <c r="AQ19" s="47"/>
      <c r="AZ19" s="47"/>
      <c r="BF19" s="28"/>
      <c r="BM19" s="28"/>
      <c r="BV19" s="40"/>
      <c r="BW19" s="17"/>
      <c r="CL19" s="28"/>
      <c r="CM19" s="30"/>
      <c r="CU19" s="47"/>
      <c r="CV19" s="28"/>
      <c r="CW19" s="28"/>
      <c r="CX19" s="28"/>
      <c r="CY19" s="47"/>
      <c r="DD19" s="47"/>
    </row>
    <row r="20" spans="1:110" ht="20.45" customHeight="1">
      <c r="A20" s="6" t="s">
        <v>1</v>
      </c>
      <c r="B20" s="7">
        <f>SUM(B21:B24)</f>
        <v>202</v>
      </c>
      <c r="C20" s="7">
        <f>SUM(C21:C24)</f>
        <v>164</v>
      </c>
      <c r="D20" s="22">
        <f>C20/B20*100</f>
        <v>81.188118811881196</v>
      </c>
      <c r="E20" s="7">
        <f>SUM(E21:E24)</f>
        <v>120</v>
      </c>
      <c r="F20" s="7">
        <f t="shared" ref="F20:H20" si="21">SUM(F21:F24)</f>
        <v>5</v>
      </c>
      <c r="G20" s="7">
        <f t="shared" si="21"/>
        <v>4</v>
      </c>
      <c r="H20" s="7">
        <f t="shared" si="21"/>
        <v>35</v>
      </c>
      <c r="I20" s="22">
        <f t="shared" si="4"/>
        <v>73.170731707317074</v>
      </c>
      <c r="J20" s="22">
        <f t="shared" si="1"/>
        <v>3.0487804878048781</v>
      </c>
      <c r="K20" s="22">
        <f t="shared" si="1"/>
        <v>2.4390243902439024</v>
      </c>
      <c r="L20" s="22">
        <f t="shared" si="1"/>
        <v>21.341463414634145</v>
      </c>
      <c r="M20" s="7">
        <f t="shared" si="5"/>
        <v>125</v>
      </c>
      <c r="N20" s="7">
        <f t="shared" si="6"/>
        <v>4</v>
      </c>
      <c r="O20" s="7">
        <f t="shared" si="7"/>
        <v>35</v>
      </c>
      <c r="P20" s="22">
        <f t="shared" si="8"/>
        <v>76.219512195121951</v>
      </c>
      <c r="Q20" s="22">
        <f t="shared" si="9"/>
        <v>2.4390243902439024</v>
      </c>
      <c r="R20" s="22">
        <f t="shared" si="10"/>
        <v>21.341463414634145</v>
      </c>
      <c r="S20" s="52"/>
      <c r="T20" s="41"/>
      <c r="U20" s="41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3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0"/>
      <c r="BW20" s="45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L20" s="42"/>
      <c r="CM20" s="42"/>
      <c r="CN20" s="41"/>
      <c r="CO20" s="42"/>
      <c r="CP20" s="42"/>
      <c r="CQ20" s="42"/>
      <c r="CR20" s="42"/>
      <c r="CS20" s="42"/>
      <c r="CT20" s="42"/>
      <c r="CU20" s="46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</row>
    <row r="21" spans="1:110" ht="20.45" customHeight="1">
      <c r="A21" s="8" t="s">
        <v>14</v>
      </c>
      <c r="B21" s="9">
        <v>45</v>
      </c>
      <c r="C21" s="27">
        <f t="shared" ref="C21:C23" si="22">SUM(E21:H21)</f>
        <v>41</v>
      </c>
      <c r="D21" s="50">
        <f t="shared" si="12"/>
        <v>91.111111111111114</v>
      </c>
      <c r="E21" s="27">
        <v>31</v>
      </c>
      <c r="F21" s="27">
        <v>1</v>
      </c>
      <c r="G21" s="27">
        <v>0</v>
      </c>
      <c r="H21" s="27">
        <v>9</v>
      </c>
      <c r="I21" s="23">
        <f t="shared" si="4"/>
        <v>75.609756097560975</v>
      </c>
      <c r="J21" s="23">
        <f t="shared" si="4"/>
        <v>2.4390243902439024</v>
      </c>
      <c r="K21" s="23">
        <f t="shared" si="4"/>
        <v>0</v>
      </c>
      <c r="L21" s="50">
        <f t="shared" si="4"/>
        <v>21.951219512195124</v>
      </c>
      <c r="M21" s="27">
        <f t="shared" si="5"/>
        <v>32</v>
      </c>
      <c r="N21" s="27">
        <f t="shared" si="6"/>
        <v>0</v>
      </c>
      <c r="O21" s="27">
        <f t="shared" si="7"/>
        <v>9</v>
      </c>
      <c r="P21" s="23">
        <f t="shared" si="8"/>
        <v>78.048780487804876</v>
      </c>
      <c r="Q21" s="23">
        <f t="shared" si="9"/>
        <v>0</v>
      </c>
      <c r="R21" s="23">
        <f t="shared" si="10"/>
        <v>21.951219512195124</v>
      </c>
      <c r="S21" s="52"/>
      <c r="V21" s="47"/>
      <c r="AF21" s="47"/>
      <c r="AM21" s="43"/>
      <c r="AN21" s="48"/>
      <c r="AO21" s="44"/>
      <c r="AP21" s="44"/>
      <c r="AQ21" s="47"/>
      <c r="AZ21" s="47"/>
      <c r="BF21" s="28"/>
      <c r="BM21" s="28"/>
      <c r="BV21" s="40"/>
      <c r="BW21" s="17"/>
      <c r="CC21" s="44"/>
      <c r="CL21" s="28"/>
      <c r="CM21" s="30"/>
      <c r="CU21" s="47"/>
      <c r="CV21" s="28"/>
      <c r="CW21" s="28"/>
      <c r="CX21" s="28"/>
      <c r="CY21" s="47"/>
      <c r="DD21" s="47"/>
    </row>
    <row r="22" spans="1:110" ht="20.45" customHeight="1">
      <c r="A22" s="8" t="s">
        <v>15</v>
      </c>
      <c r="B22" s="9">
        <v>50</v>
      </c>
      <c r="C22" s="27">
        <f t="shared" si="22"/>
        <v>40</v>
      </c>
      <c r="D22" s="50">
        <f t="shared" si="12"/>
        <v>80</v>
      </c>
      <c r="E22" s="27">
        <v>27</v>
      </c>
      <c r="F22" s="27">
        <v>2</v>
      </c>
      <c r="G22" s="27">
        <v>2</v>
      </c>
      <c r="H22" s="27">
        <v>9</v>
      </c>
      <c r="I22" s="23">
        <f t="shared" ref="I22:L37" si="23">IF(SUM($E22:$H22)=0,"-",E22/SUM($E22:$H22)*100)</f>
        <v>67.5</v>
      </c>
      <c r="J22" s="23">
        <f t="shared" si="23"/>
        <v>5</v>
      </c>
      <c r="K22" s="23">
        <f t="shared" si="23"/>
        <v>5</v>
      </c>
      <c r="L22" s="50">
        <f t="shared" si="23"/>
        <v>22.5</v>
      </c>
      <c r="M22" s="27">
        <f t="shared" si="5"/>
        <v>29</v>
      </c>
      <c r="N22" s="27">
        <f t="shared" si="6"/>
        <v>2</v>
      </c>
      <c r="O22" s="27">
        <f t="shared" si="7"/>
        <v>9</v>
      </c>
      <c r="P22" s="23">
        <f t="shared" si="8"/>
        <v>72.5</v>
      </c>
      <c r="Q22" s="23">
        <f t="shared" si="9"/>
        <v>5</v>
      </c>
      <c r="R22" s="23">
        <f t="shared" si="10"/>
        <v>22.5</v>
      </c>
      <c r="S22" s="52"/>
      <c r="V22" s="47"/>
      <c r="AF22" s="47"/>
      <c r="AM22" s="43"/>
      <c r="AN22" s="48"/>
      <c r="AO22" s="44"/>
      <c r="AP22" s="44"/>
      <c r="AQ22" s="47"/>
      <c r="AZ22" s="47"/>
      <c r="BF22" s="28"/>
      <c r="BM22" s="28"/>
      <c r="BV22" s="40"/>
      <c r="BW22" s="17"/>
      <c r="CC22" s="44"/>
      <c r="CL22" s="28"/>
      <c r="CM22" s="30"/>
      <c r="CU22" s="47"/>
      <c r="CV22" s="28"/>
      <c r="CW22" s="28"/>
      <c r="CX22" s="28"/>
      <c r="CY22" s="47"/>
      <c r="DD22" s="47"/>
    </row>
    <row r="23" spans="1:110" ht="20.45" customHeight="1">
      <c r="A23" s="8" t="s">
        <v>13</v>
      </c>
      <c r="B23" s="9">
        <v>92</v>
      </c>
      <c r="C23" s="27">
        <f t="shared" si="22"/>
        <v>71</v>
      </c>
      <c r="D23" s="50">
        <f t="shared" si="12"/>
        <v>77.173913043478265</v>
      </c>
      <c r="E23" s="27">
        <v>53</v>
      </c>
      <c r="F23" s="27">
        <v>2</v>
      </c>
      <c r="G23" s="27">
        <v>2</v>
      </c>
      <c r="H23" s="27">
        <v>14</v>
      </c>
      <c r="I23" s="23">
        <f t="shared" si="23"/>
        <v>74.647887323943664</v>
      </c>
      <c r="J23" s="23">
        <f t="shared" si="23"/>
        <v>2.8169014084507045</v>
      </c>
      <c r="K23" s="23">
        <f t="shared" si="23"/>
        <v>2.8169014084507045</v>
      </c>
      <c r="L23" s="50">
        <f t="shared" si="23"/>
        <v>19.718309859154928</v>
      </c>
      <c r="M23" s="27">
        <f t="shared" si="5"/>
        <v>55</v>
      </c>
      <c r="N23" s="27">
        <f t="shared" si="6"/>
        <v>2</v>
      </c>
      <c r="O23" s="27">
        <f t="shared" si="7"/>
        <v>14</v>
      </c>
      <c r="P23" s="23">
        <f t="shared" si="8"/>
        <v>77.464788732394368</v>
      </c>
      <c r="Q23" s="23">
        <f t="shared" si="9"/>
        <v>2.8169014084507045</v>
      </c>
      <c r="R23" s="23">
        <f t="shared" si="10"/>
        <v>19.718309859154928</v>
      </c>
      <c r="S23" s="52"/>
      <c r="V23" s="47"/>
      <c r="AF23" s="47"/>
      <c r="AM23" s="43"/>
      <c r="AN23" s="48"/>
      <c r="AO23" s="44"/>
      <c r="AP23" s="44"/>
      <c r="AQ23" s="47"/>
      <c r="AZ23" s="47"/>
      <c r="BF23" s="28"/>
      <c r="BM23" s="28"/>
      <c r="BV23" s="40"/>
      <c r="BW23" s="17"/>
      <c r="CC23" s="44"/>
      <c r="CL23" s="28"/>
      <c r="CM23" s="30"/>
      <c r="CU23" s="47"/>
      <c r="CV23" s="28"/>
      <c r="CW23" s="28"/>
      <c r="CX23" s="28"/>
      <c r="CY23" s="47"/>
      <c r="DD23" s="47"/>
    </row>
    <row r="24" spans="1:110" ht="20.45" customHeight="1">
      <c r="A24" s="8" t="s">
        <v>16</v>
      </c>
      <c r="B24" s="9">
        <v>15</v>
      </c>
      <c r="C24" s="27">
        <f>SUM(E24:H24)</f>
        <v>12</v>
      </c>
      <c r="D24" s="50">
        <f t="shared" si="12"/>
        <v>80</v>
      </c>
      <c r="E24" s="27">
        <v>9</v>
      </c>
      <c r="F24" s="27">
        <v>0</v>
      </c>
      <c r="G24" s="27">
        <v>0</v>
      </c>
      <c r="H24" s="27">
        <v>3</v>
      </c>
      <c r="I24" s="23">
        <f t="shared" si="23"/>
        <v>75</v>
      </c>
      <c r="J24" s="23">
        <f t="shared" si="23"/>
        <v>0</v>
      </c>
      <c r="K24" s="23">
        <f t="shared" si="23"/>
        <v>0</v>
      </c>
      <c r="L24" s="50">
        <f t="shared" si="23"/>
        <v>25</v>
      </c>
      <c r="M24" s="27">
        <f t="shared" si="5"/>
        <v>9</v>
      </c>
      <c r="N24" s="27">
        <f t="shared" si="6"/>
        <v>0</v>
      </c>
      <c r="O24" s="27">
        <f t="shared" si="7"/>
        <v>3</v>
      </c>
      <c r="P24" s="23">
        <f t="shared" si="8"/>
        <v>75</v>
      </c>
      <c r="Q24" s="23">
        <f t="shared" si="9"/>
        <v>0</v>
      </c>
      <c r="R24" s="23">
        <f t="shared" si="10"/>
        <v>25</v>
      </c>
      <c r="S24" s="52"/>
      <c r="V24" s="47"/>
      <c r="AF24" s="47"/>
      <c r="AM24" s="43"/>
      <c r="AN24" s="48"/>
      <c r="AO24" s="44"/>
      <c r="AP24" s="44"/>
      <c r="AQ24" s="47"/>
      <c r="AZ24" s="47"/>
      <c r="BF24" s="28"/>
      <c r="BM24" s="28"/>
      <c r="BV24" s="40"/>
      <c r="BW24" s="17"/>
      <c r="CC24" s="44"/>
      <c r="CL24" s="28"/>
      <c r="CM24" s="30"/>
      <c r="CU24" s="47"/>
      <c r="CV24" s="28"/>
      <c r="CW24" s="28"/>
      <c r="CX24" s="28"/>
      <c r="CY24" s="47"/>
      <c r="DD24" s="47"/>
    </row>
    <row r="25" spans="1:110" ht="20.45" customHeight="1">
      <c r="A25" s="4" t="s">
        <v>17</v>
      </c>
      <c r="B25" s="5">
        <f>B26</f>
        <v>76</v>
      </c>
      <c r="C25" s="5">
        <f>C26</f>
        <v>59</v>
      </c>
      <c r="D25" s="10">
        <f>C25/B25*100</f>
        <v>77.631578947368425</v>
      </c>
      <c r="E25" s="5">
        <f>E26</f>
        <v>30</v>
      </c>
      <c r="F25" s="5">
        <f t="shared" ref="F25:H25" si="24">F26</f>
        <v>3</v>
      </c>
      <c r="G25" s="5">
        <f t="shared" si="24"/>
        <v>13</v>
      </c>
      <c r="H25" s="5">
        <f t="shared" si="24"/>
        <v>13</v>
      </c>
      <c r="I25" s="10">
        <f t="shared" si="23"/>
        <v>50.847457627118644</v>
      </c>
      <c r="J25" s="10">
        <f t="shared" si="23"/>
        <v>5.0847457627118651</v>
      </c>
      <c r="K25" s="10">
        <f t="shared" si="23"/>
        <v>22.033898305084744</v>
      </c>
      <c r="L25" s="10">
        <f t="shared" si="23"/>
        <v>22.033898305084744</v>
      </c>
      <c r="M25" s="5">
        <f t="shared" si="5"/>
        <v>33</v>
      </c>
      <c r="N25" s="5">
        <f t="shared" si="6"/>
        <v>13</v>
      </c>
      <c r="O25" s="5">
        <f t="shared" si="7"/>
        <v>13</v>
      </c>
      <c r="P25" s="10">
        <f t="shared" si="8"/>
        <v>55.932203389830505</v>
      </c>
      <c r="Q25" s="10">
        <f t="shared" si="9"/>
        <v>22.033898305084744</v>
      </c>
      <c r="R25" s="10">
        <f t="shared" si="10"/>
        <v>22.033898305084744</v>
      </c>
      <c r="S25" s="52"/>
      <c r="T25" s="52"/>
      <c r="U25" s="52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8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40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</row>
    <row r="26" spans="1:110" ht="20.45" customHeight="1">
      <c r="A26" s="6" t="s">
        <v>1</v>
      </c>
      <c r="B26" s="7">
        <f>SUM(B27)</f>
        <v>76</v>
      </c>
      <c r="C26" s="7">
        <f>SUM(C27)</f>
        <v>59</v>
      </c>
      <c r="D26" s="22">
        <f>C26/B26*100</f>
        <v>77.631578947368425</v>
      </c>
      <c r="E26" s="7">
        <f>SUM(E27)</f>
        <v>30</v>
      </c>
      <c r="F26" s="7">
        <f t="shared" ref="F26:H26" si="25">SUM(F27)</f>
        <v>3</v>
      </c>
      <c r="G26" s="7">
        <f t="shared" si="25"/>
        <v>13</v>
      </c>
      <c r="H26" s="7">
        <f t="shared" si="25"/>
        <v>13</v>
      </c>
      <c r="I26" s="22">
        <f t="shared" si="23"/>
        <v>50.847457627118644</v>
      </c>
      <c r="J26" s="22">
        <f t="shared" si="23"/>
        <v>5.0847457627118651</v>
      </c>
      <c r="K26" s="22">
        <f t="shared" si="23"/>
        <v>22.033898305084744</v>
      </c>
      <c r="L26" s="22">
        <f t="shared" si="23"/>
        <v>22.033898305084744</v>
      </c>
      <c r="M26" s="7">
        <f t="shared" si="5"/>
        <v>33</v>
      </c>
      <c r="N26" s="7">
        <f t="shared" si="6"/>
        <v>13</v>
      </c>
      <c r="O26" s="7">
        <f t="shared" si="7"/>
        <v>13</v>
      </c>
      <c r="P26" s="22">
        <f t="shared" si="8"/>
        <v>55.932203389830505</v>
      </c>
      <c r="Q26" s="22">
        <f t="shared" si="9"/>
        <v>22.033898305084744</v>
      </c>
      <c r="R26" s="22">
        <f t="shared" si="10"/>
        <v>22.033898305084744</v>
      </c>
      <c r="S26" s="52"/>
      <c r="T26" s="41"/>
      <c r="U26" s="41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3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0"/>
      <c r="BW26" s="45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L26" s="42"/>
      <c r="CM26" s="42"/>
      <c r="CN26" s="42"/>
      <c r="CO26" s="42"/>
      <c r="CP26" s="42"/>
      <c r="CQ26" s="42"/>
      <c r="CR26" s="42"/>
      <c r="CS26" s="42"/>
      <c r="CT26" s="42"/>
      <c r="CU26" s="46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</row>
    <row r="27" spans="1:110" ht="20.45" customHeight="1">
      <c r="A27" s="8" t="s">
        <v>17</v>
      </c>
      <c r="B27" s="9">
        <v>76</v>
      </c>
      <c r="C27" s="27">
        <f>SUM(E27:H27)</f>
        <v>59</v>
      </c>
      <c r="D27" s="50">
        <f t="shared" si="12"/>
        <v>77.631578947368425</v>
      </c>
      <c r="E27" s="27">
        <v>30</v>
      </c>
      <c r="F27" s="27">
        <v>3</v>
      </c>
      <c r="G27" s="27">
        <v>13</v>
      </c>
      <c r="H27" s="27">
        <v>13</v>
      </c>
      <c r="I27" s="23">
        <f t="shared" si="23"/>
        <v>50.847457627118644</v>
      </c>
      <c r="J27" s="23">
        <f t="shared" si="23"/>
        <v>5.0847457627118651</v>
      </c>
      <c r="K27" s="23">
        <f t="shared" si="23"/>
        <v>22.033898305084744</v>
      </c>
      <c r="L27" s="50">
        <f t="shared" si="23"/>
        <v>22.033898305084744</v>
      </c>
      <c r="M27" s="27">
        <f t="shared" si="5"/>
        <v>33</v>
      </c>
      <c r="N27" s="27">
        <f t="shared" si="6"/>
        <v>13</v>
      </c>
      <c r="O27" s="27">
        <f t="shared" si="7"/>
        <v>13</v>
      </c>
      <c r="P27" s="23">
        <f t="shared" si="8"/>
        <v>55.932203389830505</v>
      </c>
      <c r="Q27" s="23">
        <f t="shared" si="9"/>
        <v>22.033898305084744</v>
      </c>
      <c r="R27" s="23">
        <f t="shared" si="10"/>
        <v>22.033898305084744</v>
      </c>
      <c r="S27" s="52"/>
      <c r="V27" s="47"/>
      <c r="AF27" s="47"/>
      <c r="AM27" s="43"/>
      <c r="AN27" s="48"/>
      <c r="AO27" s="44"/>
      <c r="AP27" s="44"/>
      <c r="AQ27" s="47"/>
      <c r="AZ27" s="47"/>
      <c r="BF27" s="28"/>
      <c r="BM27" s="28"/>
      <c r="BV27" s="40"/>
      <c r="BW27" s="17"/>
      <c r="CC27" s="44"/>
      <c r="CL27" s="28"/>
      <c r="CM27" s="30"/>
      <c r="CU27" s="47"/>
      <c r="CV27" s="28"/>
      <c r="CW27" s="28"/>
      <c r="CX27" s="28"/>
      <c r="CY27" s="47"/>
      <c r="DD27" s="47"/>
    </row>
    <row r="28" spans="1:110" ht="20.45" customHeight="1">
      <c r="A28" s="4" t="s">
        <v>74</v>
      </c>
      <c r="B28" s="5">
        <f>B29+B31</f>
        <v>191</v>
      </c>
      <c r="C28" s="5">
        <f>C29+C31</f>
        <v>148</v>
      </c>
      <c r="D28" s="10">
        <f>C28/B28*100</f>
        <v>77.486910994764401</v>
      </c>
      <c r="E28" s="5">
        <f>E29+E31</f>
        <v>112</v>
      </c>
      <c r="F28" s="5">
        <f t="shared" ref="F28:H28" si="26">F29+F31</f>
        <v>1</v>
      </c>
      <c r="G28" s="5">
        <f t="shared" si="26"/>
        <v>3</v>
      </c>
      <c r="H28" s="5">
        <f t="shared" si="26"/>
        <v>32</v>
      </c>
      <c r="I28" s="10">
        <f t="shared" si="23"/>
        <v>75.675675675675677</v>
      </c>
      <c r="J28" s="10">
        <f t="shared" si="23"/>
        <v>0.67567567567567566</v>
      </c>
      <c r="K28" s="10">
        <f t="shared" si="23"/>
        <v>2.0270270270270272</v>
      </c>
      <c r="L28" s="10">
        <f t="shared" si="23"/>
        <v>21.621621621621621</v>
      </c>
      <c r="M28" s="5">
        <f t="shared" si="5"/>
        <v>113</v>
      </c>
      <c r="N28" s="5">
        <f t="shared" si="6"/>
        <v>3</v>
      </c>
      <c r="O28" s="5">
        <f t="shared" si="7"/>
        <v>32</v>
      </c>
      <c r="P28" s="10">
        <f t="shared" si="8"/>
        <v>76.351351351351354</v>
      </c>
      <c r="Q28" s="10">
        <f t="shared" si="9"/>
        <v>2.0270270270270272</v>
      </c>
      <c r="R28" s="10">
        <f t="shared" si="10"/>
        <v>21.621621621621621</v>
      </c>
      <c r="S28" s="52"/>
      <c r="T28" s="52"/>
      <c r="U28" s="52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8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40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</row>
    <row r="29" spans="1:110" ht="20.45" customHeight="1">
      <c r="A29" s="6" t="s">
        <v>6</v>
      </c>
      <c r="B29" s="7">
        <f>SUM(B30)</f>
        <v>15</v>
      </c>
      <c r="C29" s="7">
        <f>SUM(C30)</f>
        <v>12</v>
      </c>
      <c r="D29" s="22">
        <f>C29/B29*100</f>
        <v>80</v>
      </c>
      <c r="E29" s="7">
        <f>SUM(E30)</f>
        <v>12</v>
      </c>
      <c r="F29" s="7">
        <f t="shared" ref="F29:H29" si="27">SUM(F30)</f>
        <v>0</v>
      </c>
      <c r="G29" s="7">
        <f t="shared" si="27"/>
        <v>0</v>
      </c>
      <c r="H29" s="7">
        <f t="shared" si="27"/>
        <v>0</v>
      </c>
      <c r="I29" s="22">
        <f t="shared" si="23"/>
        <v>100</v>
      </c>
      <c r="J29" s="22">
        <f t="shared" si="23"/>
        <v>0</v>
      </c>
      <c r="K29" s="22">
        <f t="shared" si="23"/>
        <v>0</v>
      </c>
      <c r="L29" s="22">
        <f t="shared" si="23"/>
        <v>0</v>
      </c>
      <c r="M29" s="7">
        <f t="shared" si="5"/>
        <v>12</v>
      </c>
      <c r="N29" s="7">
        <f t="shared" si="6"/>
        <v>0</v>
      </c>
      <c r="O29" s="7">
        <f t="shared" si="7"/>
        <v>0</v>
      </c>
      <c r="P29" s="22">
        <f t="shared" si="8"/>
        <v>100</v>
      </c>
      <c r="Q29" s="22">
        <f t="shared" si="9"/>
        <v>0</v>
      </c>
      <c r="R29" s="22">
        <f t="shared" si="10"/>
        <v>0</v>
      </c>
      <c r="S29" s="52"/>
      <c r="T29" s="41"/>
      <c r="U29" s="41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3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0"/>
      <c r="BW29" s="45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L29" s="42"/>
      <c r="CM29" s="42"/>
      <c r="CN29" s="42"/>
      <c r="CO29" s="42"/>
      <c r="CP29" s="42"/>
      <c r="CQ29" s="42"/>
      <c r="CR29" s="42"/>
      <c r="CS29" s="42"/>
      <c r="CT29" s="42"/>
      <c r="CU29" s="46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</row>
    <row r="30" spans="1:110" ht="20.45" customHeight="1">
      <c r="A30" s="8" t="s">
        <v>18</v>
      </c>
      <c r="B30" s="9">
        <v>15</v>
      </c>
      <c r="C30" s="27">
        <f>SUM(E30:H30)</f>
        <v>12</v>
      </c>
      <c r="D30" s="50">
        <f t="shared" si="12"/>
        <v>80</v>
      </c>
      <c r="E30" s="27">
        <v>12</v>
      </c>
      <c r="F30" s="27">
        <v>0</v>
      </c>
      <c r="G30" s="27">
        <v>0</v>
      </c>
      <c r="H30" s="27">
        <v>0</v>
      </c>
      <c r="I30" s="23">
        <f t="shared" si="23"/>
        <v>100</v>
      </c>
      <c r="J30" s="23">
        <f t="shared" si="23"/>
        <v>0</v>
      </c>
      <c r="K30" s="23">
        <f t="shared" si="23"/>
        <v>0</v>
      </c>
      <c r="L30" s="23">
        <f t="shared" si="23"/>
        <v>0</v>
      </c>
      <c r="M30" s="27">
        <f t="shared" si="5"/>
        <v>12</v>
      </c>
      <c r="N30" s="27">
        <f t="shared" si="6"/>
        <v>0</v>
      </c>
      <c r="O30" s="27">
        <f t="shared" si="7"/>
        <v>0</v>
      </c>
      <c r="P30" s="23">
        <f t="shared" si="8"/>
        <v>100</v>
      </c>
      <c r="Q30" s="23">
        <f t="shared" si="9"/>
        <v>0</v>
      </c>
      <c r="R30" s="23">
        <f t="shared" si="10"/>
        <v>0</v>
      </c>
      <c r="S30" s="52"/>
      <c r="V30" s="47"/>
      <c r="AF30" s="47"/>
      <c r="AM30" s="43"/>
      <c r="AN30" s="48"/>
      <c r="AO30" s="44"/>
      <c r="AP30" s="44"/>
      <c r="AQ30" s="47"/>
      <c r="AZ30" s="47"/>
      <c r="BF30" s="28"/>
      <c r="BM30" s="28"/>
      <c r="BV30" s="40"/>
      <c r="BW30" s="17"/>
      <c r="CL30" s="28"/>
      <c r="CM30" s="30"/>
      <c r="CU30" s="47"/>
      <c r="CV30" s="28"/>
      <c r="CW30" s="28"/>
      <c r="CX30" s="28"/>
      <c r="CY30" s="47"/>
      <c r="DD30" s="47"/>
    </row>
    <row r="31" spans="1:110" ht="20.45" customHeight="1">
      <c r="A31" s="6" t="s">
        <v>1</v>
      </c>
      <c r="B31" s="7">
        <f>SUM(B32:B33)</f>
        <v>176</v>
      </c>
      <c r="C31" s="7">
        <f>SUM(C32:C33)</f>
        <v>136</v>
      </c>
      <c r="D31" s="22">
        <f>C31/B31*100</f>
        <v>77.272727272727266</v>
      </c>
      <c r="E31" s="7">
        <f>SUM(E32:E33)</f>
        <v>100</v>
      </c>
      <c r="F31" s="7">
        <f t="shared" ref="F31:H31" si="28">SUM(F32:F33)</f>
        <v>1</v>
      </c>
      <c r="G31" s="7">
        <f t="shared" si="28"/>
        <v>3</v>
      </c>
      <c r="H31" s="7">
        <f t="shared" si="28"/>
        <v>32</v>
      </c>
      <c r="I31" s="22">
        <f t="shared" si="23"/>
        <v>73.529411764705884</v>
      </c>
      <c r="J31" s="22">
        <f t="shared" si="23"/>
        <v>0.73529411764705876</v>
      </c>
      <c r="K31" s="22">
        <f t="shared" si="23"/>
        <v>2.2058823529411766</v>
      </c>
      <c r="L31" s="22">
        <f t="shared" si="23"/>
        <v>23.52941176470588</v>
      </c>
      <c r="M31" s="7">
        <f t="shared" si="5"/>
        <v>101</v>
      </c>
      <c r="N31" s="7">
        <f t="shared" si="6"/>
        <v>3</v>
      </c>
      <c r="O31" s="7">
        <f t="shared" si="7"/>
        <v>32</v>
      </c>
      <c r="P31" s="22">
        <f t="shared" si="8"/>
        <v>74.264705882352942</v>
      </c>
      <c r="Q31" s="22">
        <f t="shared" si="9"/>
        <v>2.2058823529411766</v>
      </c>
      <c r="R31" s="22">
        <f t="shared" si="10"/>
        <v>23.52941176470588</v>
      </c>
      <c r="S31" s="52"/>
      <c r="T31" s="41"/>
      <c r="U31" s="41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3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0"/>
      <c r="BW31" s="45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L31" s="42"/>
      <c r="CM31" s="42"/>
      <c r="CN31" s="42"/>
      <c r="CO31" s="42"/>
      <c r="CP31" s="42"/>
      <c r="CQ31" s="42"/>
      <c r="CR31" s="42"/>
      <c r="CS31" s="42"/>
      <c r="CT31" s="42"/>
      <c r="CU31" s="46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</row>
    <row r="32" spans="1:110" ht="20.45" customHeight="1">
      <c r="A32" s="8" t="s">
        <v>18</v>
      </c>
      <c r="B32" s="9">
        <v>105</v>
      </c>
      <c r="C32" s="27">
        <f t="shared" ref="C32:C33" si="29">SUM(E32:H32)</f>
        <v>80</v>
      </c>
      <c r="D32" s="50">
        <f t="shared" si="12"/>
        <v>76.19047619047619</v>
      </c>
      <c r="E32" s="27">
        <v>60</v>
      </c>
      <c r="F32" s="27">
        <v>0</v>
      </c>
      <c r="G32" s="27">
        <v>1</v>
      </c>
      <c r="H32" s="27">
        <v>19</v>
      </c>
      <c r="I32" s="23">
        <f t="shared" si="23"/>
        <v>75</v>
      </c>
      <c r="J32" s="23">
        <f t="shared" si="23"/>
        <v>0</v>
      </c>
      <c r="K32" s="23">
        <f t="shared" si="23"/>
        <v>1.25</v>
      </c>
      <c r="L32" s="50">
        <f t="shared" si="23"/>
        <v>23.75</v>
      </c>
      <c r="M32" s="27">
        <f t="shared" si="5"/>
        <v>60</v>
      </c>
      <c r="N32" s="27">
        <f t="shared" si="6"/>
        <v>1</v>
      </c>
      <c r="O32" s="27">
        <f t="shared" si="7"/>
        <v>19</v>
      </c>
      <c r="P32" s="23">
        <f t="shared" si="8"/>
        <v>75</v>
      </c>
      <c r="Q32" s="23">
        <f t="shared" si="9"/>
        <v>1.25</v>
      </c>
      <c r="R32" s="23">
        <f t="shared" si="10"/>
        <v>23.75</v>
      </c>
      <c r="S32" s="52"/>
      <c r="V32" s="47"/>
      <c r="AF32" s="47"/>
      <c r="AM32" s="43"/>
      <c r="AN32" s="48"/>
      <c r="AO32" s="44"/>
      <c r="AP32" s="44"/>
      <c r="AQ32" s="47"/>
      <c r="AZ32" s="47"/>
      <c r="BF32" s="28"/>
      <c r="BM32" s="28"/>
      <c r="BV32" s="40"/>
      <c r="BW32" s="17"/>
      <c r="CC32" s="44"/>
      <c r="CL32" s="28"/>
      <c r="CM32" s="30"/>
      <c r="CN32" s="28"/>
      <c r="CU32" s="47"/>
      <c r="CV32" s="28"/>
      <c r="CW32" s="28"/>
      <c r="CX32" s="28"/>
      <c r="CY32" s="47"/>
      <c r="DD32" s="47"/>
    </row>
    <row r="33" spans="1:110" ht="20.45" customHeight="1">
      <c r="A33" s="8" t="s">
        <v>19</v>
      </c>
      <c r="B33" s="9">
        <v>71</v>
      </c>
      <c r="C33" s="27">
        <f t="shared" si="29"/>
        <v>56</v>
      </c>
      <c r="D33" s="50">
        <f t="shared" si="12"/>
        <v>78.873239436619713</v>
      </c>
      <c r="E33" s="27">
        <v>40</v>
      </c>
      <c r="F33" s="27">
        <v>1</v>
      </c>
      <c r="G33" s="27">
        <v>2</v>
      </c>
      <c r="H33" s="27">
        <v>13</v>
      </c>
      <c r="I33" s="23">
        <f t="shared" si="23"/>
        <v>71.428571428571431</v>
      </c>
      <c r="J33" s="23">
        <f t="shared" si="23"/>
        <v>1.7857142857142856</v>
      </c>
      <c r="K33" s="23">
        <f t="shared" si="23"/>
        <v>3.5714285714285712</v>
      </c>
      <c r="L33" s="50">
        <f t="shared" si="23"/>
        <v>23.214285714285715</v>
      </c>
      <c r="M33" s="27">
        <f t="shared" si="5"/>
        <v>41</v>
      </c>
      <c r="N33" s="27">
        <f t="shared" si="6"/>
        <v>2</v>
      </c>
      <c r="O33" s="27">
        <f t="shared" si="7"/>
        <v>13</v>
      </c>
      <c r="P33" s="23">
        <f t="shared" si="8"/>
        <v>73.214285714285708</v>
      </c>
      <c r="Q33" s="23">
        <f t="shared" si="9"/>
        <v>3.5714285714285712</v>
      </c>
      <c r="R33" s="23">
        <f t="shared" si="10"/>
        <v>23.214285714285715</v>
      </c>
      <c r="S33" s="52"/>
      <c r="V33" s="47"/>
      <c r="AF33" s="47"/>
      <c r="AM33" s="43"/>
      <c r="AN33" s="48"/>
      <c r="AO33" s="44"/>
      <c r="AP33" s="44"/>
      <c r="AQ33" s="47"/>
      <c r="AZ33" s="47"/>
      <c r="BF33" s="28"/>
      <c r="BM33" s="28"/>
      <c r="BV33" s="40"/>
      <c r="BW33" s="17"/>
      <c r="CL33" s="28"/>
      <c r="CM33" s="30"/>
      <c r="CN33" s="28"/>
      <c r="CU33" s="47"/>
      <c r="CV33" s="28"/>
      <c r="CW33" s="28"/>
      <c r="CX33" s="28"/>
      <c r="CY33" s="47"/>
      <c r="DD33" s="47"/>
    </row>
    <row r="34" spans="1:110" ht="20.45" customHeight="1">
      <c r="A34" s="4" t="s">
        <v>85</v>
      </c>
      <c r="B34" s="5">
        <f>B35+B38</f>
        <v>47</v>
      </c>
      <c r="C34" s="5">
        <f>C35+C38</f>
        <v>37</v>
      </c>
      <c r="D34" s="10">
        <f>C34/B34*100</f>
        <v>78.723404255319153</v>
      </c>
      <c r="E34" s="5">
        <f>E35+E38</f>
        <v>26</v>
      </c>
      <c r="F34" s="5">
        <f t="shared" ref="F34:H34" si="30">F35+F38</f>
        <v>0</v>
      </c>
      <c r="G34" s="5">
        <f t="shared" si="30"/>
        <v>6</v>
      </c>
      <c r="H34" s="5">
        <f t="shared" si="30"/>
        <v>5</v>
      </c>
      <c r="I34" s="10">
        <f t="shared" si="23"/>
        <v>70.270270270270274</v>
      </c>
      <c r="J34" s="10">
        <f t="shared" si="23"/>
        <v>0</v>
      </c>
      <c r="K34" s="10">
        <f t="shared" si="23"/>
        <v>16.216216216216218</v>
      </c>
      <c r="L34" s="10">
        <f t="shared" si="23"/>
        <v>13.513513513513514</v>
      </c>
      <c r="M34" s="5">
        <f t="shared" si="5"/>
        <v>26</v>
      </c>
      <c r="N34" s="5">
        <f t="shared" si="6"/>
        <v>6</v>
      </c>
      <c r="O34" s="5">
        <f t="shared" si="7"/>
        <v>5</v>
      </c>
      <c r="P34" s="10">
        <f t="shared" si="8"/>
        <v>70.270270270270274</v>
      </c>
      <c r="Q34" s="10">
        <f t="shared" si="9"/>
        <v>16.216216216216218</v>
      </c>
      <c r="R34" s="10">
        <f t="shared" si="10"/>
        <v>13.513513513513514</v>
      </c>
      <c r="S34" s="52"/>
      <c r="T34" s="52"/>
      <c r="U34" s="52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8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40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</row>
    <row r="35" spans="1:110" ht="20.45" customHeight="1">
      <c r="A35" s="6" t="s">
        <v>11</v>
      </c>
      <c r="B35" s="7">
        <f>SUM(B36:B37)</f>
        <v>2</v>
      </c>
      <c r="C35" s="7">
        <f>SUM(C36:C37)</f>
        <v>2</v>
      </c>
      <c r="D35" s="22">
        <f>C35/B35*100</f>
        <v>100</v>
      </c>
      <c r="E35" s="7">
        <f>SUM(E36:E37)</f>
        <v>2</v>
      </c>
      <c r="F35" s="7">
        <f t="shared" ref="F35:H35" si="31">SUM(F36:F37)</f>
        <v>0</v>
      </c>
      <c r="G35" s="7">
        <f t="shared" si="31"/>
        <v>0</v>
      </c>
      <c r="H35" s="7">
        <f t="shared" si="31"/>
        <v>0</v>
      </c>
      <c r="I35" s="22">
        <f t="shared" si="23"/>
        <v>100</v>
      </c>
      <c r="J35" s="22">
        <f t="shared" si="23"/>
        <v>0</v>
      </c>
      <c r="K35" s="22">
        <f t="shared" si="23"/>
        <v>0</v>
      </c>
      <c r="L35" s="22">
        <f t="shared" si="23"/>
        <v>0</v>
      </c>
      <c r="M35" s="7">
        <f t="shared" si="5"/>
        <v>2</v>
      </c>
      <c r="N35" s="7">
        <f t="shared" si="6"/>
        <v>0</v>
      </c>
      <c r="O35" s="7">
        <f t="shared" si="7"/>
        <v>0</v>
      </c>
      <c r="P35" s="22">
        <f t="shared" si="8"/>
        <v>100</v>
      </c>
      <c r="Q35" s="22">
        <f t="shared" si="9"/>
        <v>0</v>
      </c>
      <c r="R35" s="22">
        <f t="shared" si="10"/>
        <v>0</v>
      </c>
      <c r="S35" s="52"/>
      <c r="T35" s="41"/>
      <c r="U35" s="41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3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0"/>
      <c r="BW35" s="45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L35" s="42"/>
      <c r="CM35" s="42"/>
      <c r="CN35" s="42"/>
      <c r="CO35" s="42"/>
      <c r="CP35" s="42"/>
      <c r="CQ35" s="42"/>
      <c r="CR35" s="42"/>
      <c r="CS35" s="42"/>
      <c r="CT35" s="42"/>
      <c r="CU35" s="46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</row>
    <row r="36" spans="1:110" ht="20.45" customHeight="1">
      <c r="A36" s="8" t="s">
        <v>20</v>
      </c>
      <c r="B36" s="9">
        <v>1</v>
      </c>
      <c r="C36" s="27">
        <f t="shared" ref="C36:C37" si="32">SUM(E36:H36)</f>
        <v>1</v>
      </c>
      <c r="D36" s="50">
        <f t="shared" si="12"/>
        <v>100</v>
      </c>
      <c r="E36" s="27">
        <v>1</v>
      </c>
      <c r="F36" s="27">
        <v>0</v>
      </c>
      <c r="G36" s="27">
        <v>0</v>
      </c>
      <c r="H36" s="27">
        <v>0</v>
      </c>
      <c r="I36" s="23">
        <f t="shared" si="23"/>
        <v>100</v>
      </c>
      <c r="J36" s="23">
        <f t="shared" si="23"/>
        <v>0</v>
      </c>
      <c r="K36" s="23">
        <f t="shared" si="23"/>
        <v>0</v>
      </c>
      <c r="L36" s="23">
        <f t="shared" si="23"/>
        <v>0</v>
      </c>
      <c r="M36" s="27">
        <f t="shared" si="5"/>
        <v>1</v>
      </c>
      <c r="N36" s="27">
        <f t="shared" si="6"/>
        <v>0</v>
      </c>
      <c r="O36" s="27">
        <f t="shared" si="7"/>
        <v>0</v>
      </c>
      <c r="P36" s="23">
        <f t="shared" si="8"/>
        <v>100</v>
      </c>
      <c r="Q36" s="23">
        <f t="shared" si="9"/>
        <v>0</v>
      </c>
      <c r="R36" s="23">
        <f t="shared" si="10"/>
        <v>0</v>
      </c>
      <c r="S36" s="52"/>
      <c r="V36" s="47"/>
      <c r="AF36" s="47"/>
      <c r="AM36" s="43"/>
      <c r="AN36" s="48"/>
      <c r="AO36" s="44"/>
      <c r="AP36" s="44"/>
      <c r="AQ36" s="47"/>
      <c r="AZ36" s="47"/>
      <c r="BF36" s="28"/>
      <c r="BM36" s="28"/>
      <c r="BV36" s="40"/>
      <c r="BW36" s="17"/>
      <c r="CL36" s="28"/>
      <c r="CM36" s="30"/>
      <c r="CU36" s="47"/>
      <c r="CV36" s="28"/>
      <c r="CW36" s="28"/>
      <c r="CX36" s="28"/>
      <c r="CY36" s="47"/>
      <c r="DD36" s="47"/>
    </row>
    <row r="37" spans="1:110" ht="20.45" customHeight="1">
      <c r="A37" s="8" t="s">
        <v>21</v>
      </c>
      <c r="B37" s="9">
        <v>1</v>
      </c>
      <c r="C37" s="27">
        <f t="shared" si="32"/>
        <v>1</v>
      </c>
      <c r="D37" s="50">
        <f t="shared" si="12"/>
        <v>100</v>
      </c>
      <c r="E37" s="27">
        <v>1</v>
      </c>
      <c r="F37" s="27">
        <v>0</v>
      </c>
      <c r="G37" s="27">
        <v>0</v>
      </c>
      <c r="H37" s="27">
        <v>0</v>
      </c>
      <c r="I37" s="23">
        <f t="shared" si="23"/>
        <v>100</v>
      </c>
      <c r="J37" s="23">
        <f t="shared" si="23"/>
        <v>0</v>
      </c>
      <c r="K37" s="23">
        <f t="shared" si="23"/>
        <v>0</v>
      </c>
      <c r="L37" s="23">
        <f t="shared" si="23"/>
        <v>0</v>
      </c>
      <c r="M37" s="27">
        <f t="shared" si="5"/>
        <v>1</v>
      </c>
      <c r="N37" s="27">
        <f t="shared" si="6"/>
        <v>0</v>
      </c>
      <c r="O37" s="27">
        <f t="shared" si="7"/>
        <v>0</v>
      </c>
      <c r="P37" s="23">
        <f t="shared" si="8"/>
        <v>100</v>
      </c>
      <c r="Q37" s="23">
        <f t="shared" si="9"/>
        <v>0</v>
      </c>
      <c r="R37" s="23">
        <f t="shared" si="10"/>
        <v>0</v>
      </c>
      <c r="S37" s="52"/>
      <c r="V37" s="47"/>
      <c r="AF37" s="47"/>
      <c r="AM37" s="43"/>
      <c r="AN37" s="48"/>
      <c r="AO37" s="44"/>
      <c r="AP37" s="44"/>
      <c r="AQ37" s="47"/>
      <c r="AZ37" s="47"/>
      <c r="BF37" s="28"/>
      <c r="BM37" s="28"/>
      <c r="BV37" s="40"/>
      <c r="BW37" s="17"/>
      <c r="CL37" s="28"/>
      <c r="CM37" s="30"/>
      <c r="CU37" s="47"/>
      <c r="CV37" s="28"/>
      <c r="CW37" s="28"/>
      <c r="CX37" s="28"/>
      <c r="CY37" s="47"/>
      <c r="DD37" s="47"/>
    </row>
    <row r="38" spans="1:110" ht="20.45" customHeight="1">
      <c r="A38" s="6" t="s">
        <v>1</v>
      </c>
      <c r="B38" s="7">
        <f>SUM(B39:B40)</f>
        <v>45</v>
      </c>
      <c r="C38" s="7">
        <f>SUM(C39:C40)</f>
        <v>35</v>
      </c>
      <c r="D38" s="22">
        <f>C38/B38*100</f>
        <v>77.777777777777786</v>
      </c>
      <c r="E38" s="7">
        <f>SUM(E39:E40)</f>
        <v>24</v>
      </c>
      <c r="F38" s="7">
        <f t="shared" ref="F38:H38" si="33">SUM(F39:F40)</f>
        <v>0</v>
      </c>
      <c r="G38" s="7">
        <f t="shared" si="33"/>
        <v>6</v>
      </c>
      <c r="H38" s="7">
        <f t="shared" si="33"/>
        <v>5</v>
      </c>
      <c r="I38" s="22">
        <f t="shared" ref="I38:L101" si="34">IF(SUM($E38:$H38)=0,"-",E38/SUM($E38:$H38)*100)</f>
        <v>68.571428571428569</v>
      </c>
      <c r="J38" s="22">
        <f t="shared" si="34"/>
        <v>0</v>
      </c>
      <c r="K38" s="22">
        <f t="shared" si="34"/>
        <v>17.142857142857142</v>
      </c>
      <c r="L38" s="22">
        <f t="shared" si="34"/>
        <v>14.285714285714285</v>
      </c>
      <c r="M38" s="7">
        <f t="shared" si="5"/>
        <v>24</v>
      </c>
      <c r="N38" s="7">
        <f t="shared" si="6"/>
        <v>6</v>
      </c>
      <c r="O38" s="7">
        <f t="shared" si="7"/>
        <v>5</v>
      </c>
      <c r="P38" s="22">
        <f t="shared" si="8"/>
        <v>68.571428571428569</v>
      </c>
      <c r="Q38" s="22">
        <f t="shared" si="9"/>
        <v>17.142857142857142</v>
      </c>
      <c r="R38" s="22">
        <f t="shared" si="10"/>
        <v>14.285714285714285</v>
      </c>
      <c r="S38" s="52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3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0"/>
      <c r="BW38" s="45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L38" s="42"/>
      <c r="CM38" s="42"/>
      <c r="CN38" s="42"/>
      <c r="CO38" s="42"/>
      <c r="CP38" s="42"/>
      <c r="CQ38" s="42"/>
      <c r="CR38" s="42"/>
      <c r="CS38" s="42"/>
      <c r="CT38" s="42"/>
      <c r="CU38" s="46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</row>
    <row r="39" spans="1:110" ht="20.45" customHeight="1">
      <c r="A39" s="8" t="s">
        <v>22</v>
      </c>
      <c r="B39" s="9">
        <v>17</v>
      </c>
      <c r="C39" s="27">
        <f t="shared" ref="C39:C40" si="35">SUM(E39:H39)</f>
        <v>13</v>
      </c>
      <c r="D39" s="50">
        <f t="shared" si="12"/>
        <v>76.470588235294116</v>
      </c>
      <c r="E39" s="27">
        <v>9</v>
      </c>
      <c r="F39" s="27">
        <v>0</v>
      </c>
      <c r="G39" s="27">
        <v>2</v>
      </c>
      <c r="H39" s="27">
        <v>2</v>
      </c>
      <c r="I39" s="23">
        <f t="shared" si="34"/>
        <v>69.230769230769226</v>
      </c>
      <c r="J39" s="23">
        <f t="shared" si="34"/>
        <v>0</v>
      </c>
      <c r="K39" s="23">
        <f t="shared" si="34"/>
        <v>15.384615384615385</v>
      </c>
      <c r="L39" s="23">
        <f t="shared" si="34"/>
        <v>15.384615384615385</v>
      </c>
      <c r="M39" s="27">
        <f t="shared" si="5"/>
        <v>9</v>
      </c>
      <c r="N39" s="27">
        <f t="shared" si="6"/>
        <v>2</v>
      </c>
      <c r="O39" s="27">
        <f t="shared" si="7"/>
        <v>2</v>
      </c>
      <c r="P39" s="23">
        <f t="shared" si="8"/>
        <v>69.230769230769226</v>
      </c>
      <c r="Q39" s="23">
        <f t="shared" si="9"/>
        <v>15.384615384615385</v>
      </c>
      <c r="R39" s="23">
        <f t="shared" si="10"/>
        <v>15.384615384615385</v>
      </c>
      <c r="S39" s="52"/>
      <c r="V39" s="47"/>
      <c r="AF39" s="47"/>
      <c r="AM39" s="43"/>
      <c r="AN39" s="48"/>
      <c r="AO39" s="44"/>
      <c r="AP39" s="44"/>
      <c r="AQ39" s="47"/>
      <c r="AZ39" s="47"/>
      <c r="BF39" s="28"/>
      <c r="BM39" s="28"/>
      <c r="BV39" s="40"/>
      <c r="BW39" s="17"/>
      <c r="CL39" s="28"/>
      <c r="CM39" s="30"/>
      <c r="CO39" s="31"/>
      <c r="CP39" s="31"/>
      <c r="CR39" s="31"/>
      <c r="CS39" s="31"/>
      <c r="CT39" s="31"/>
      <c r="CU39" s="47"/>
      <c r="CV39" s="31"/>
      <c r="CW39" s="31"/>
      <c r="CX39" s="31"/>
      <c r="CY39" s="47"/>
      <c r="DD39" s="47"/>
    </row>
    <row r="40" spans="1:110" ht="20.45" customHeight="1">
      <c r="A40" s="8" t="s">
        <v>23</v>
      </c>
      <c r="B40" s="9">
        <v>28</v>
      </c>
      <c r="C40" s="27">
        <f t="shared" si="35"/>
        <v>22</v>
      </c>
      <c r="D40" s="50">
        <f t="shared" si="12"/>
        <v>78.571428571428569</v>
      </c>
      <c r="E40" s="27">
        <v>15</v>
      </c>
      <c r="F40" s="27">
        <v>0</v>
      </c>
      <c r="G40" s="27">
        <v>4</v>
      </c>
      <c r="H40" s="27">
        <v>3</v>
      </c>
      <c r="I40" s="23">
        <f t="shared" si="34"/>
        <v>68.181818181818173</v>
      </c>
      <c r="J40" s="23">
        <f t="shared" si="34"/>
        <v>0</v>
      </c>
      <c r="K40" s="23">
        <f t="shared" si="34"/>
        <v>18.181818181818183</v>
      </c>
      <c r="L40" s="23">
        <f t="shared" si="34"/>
        <v>13.636363636363635</v>
      </c>
      <c r="M40" s="27">
        <f t="shared" si="5"/>
        <v>15</v>
      </c>
      <c r="N40" s="27">
        <f t="shared" si="6"/>
        <v>4</v>
      </c>
      <c r="O40" s="27">
        <f t="shared" si="7"/>
        <v>3</v>
      </c>
      <c r="P40" s="23">
        <f t="shared" si="8"/>
        <v>68.181818181818173</v>
      </c>
      <c r="Q40" s="23">
        <f t="shared" si="9"/>
        <v>18.181818181818183</v>
      </c>
      <c r="R40" s="23">
        <f t="shared" si="10"/>
        <v>13.636363636363635</v>
      </c>
      <c r="S40" s="52"/>
      <c r="V40" s="47"/>
      <c r="AF40" s="47"/>
      <c r="AM40" s="43"/>
      <c r="AN40" s="48"/>
      <c r="AO40" s="44"/>
      <c r="AP40" s="44"/>
      <c r="AQ40" s="47"/>
      <c r="AZ40" s="47"/>
      <c r="BF40" s="28"/>
      <c r="BM40" s="28"/>
      <c r="BV40" s="40"/>
      <c r="BW40" s="17"/>
      <c r="CL40" s="28"/>
      <c r="CM40" s="30"/>
      <c r="CO40" s="31"/>
      <c r="CS40" s="31"/>
      <c r="CT40" s="31"/>
      <c r="CU40" s="47"/>
      <c r="CV40" s="31"/>
      <c r="CW40" s="31"/>
      <c r="CX40" s="31"/>
      <c r="CY40" s="47"/>
      <c r="DD40" s="47"/>
    </row>
    <row r="41" spans="1:110" ht="20.45" customHeight="1">
      <c r="A41" s="4" t="s">
        <v>25</v>
      </c>
      <c r="B41" s="5">
        <f>B42+B44</f>
        <v>67</v>
      </c>
      <c r="C41" s="5">
        <f>C42+C44</f>
        <v>52</v>
      </c>
      <c r="D41" s="10">
        <f>C41/B41*100</f>
        <v>77.611940298507463</v>
      </c>
      <c r="E41" s="5">
        <f>E42+E44</f>
        <v>35</v>
      </c>
      <c r="F41" s="5">
        <f t="shared" ref="F41:H41" si="36">F42+F44</f>
        <v>2</v>
      </c>
      <c r="G41" s="5">
        <f t="shared" si="36"/>
        <v>10</v>
      </c>
      <c r="H41" s="5">
        <f t="shared" si="36"/>
        <v>5</v>
      </c>
      <c r="I41" s="10">
        <f t="shared" si="34"/>
        <v>67.307692307692307</v>
      </c>
      <c r="J41" s="10">
        <f t="shared" si="34"/>
        <v>3.8461538461538463</v>
      </c>
      <c r="K41" s="10">
        <f t="shared" si="34"/>
        <v>19.230769230769234</v>
      </c>
      <c r="L41" s="10">
        <f t="shared" si="34"/>
        <v>9.6153846153846168</v>
      </c>
      <c r="M41" s="5">
        <f t="shared" si="5"/>
        <v>37</v>
      </c>
      <c r="N41" s="5">
        <f t="shared" si="6"/>
        <v>10</v>
      </c>
      <c r="O41" s="5">
        <f t="shared" si="7"/>
        <v>5</v>
      </c>
      <c r="P41" s="10">
        <f t="shared" si="8"/>
        <v>71.15384615384616</v>
      </c>
      <c r="Q41" s="10">
        <f t="shared" si="9"/>
        <v>19.230769230769234</v>
      </c>
      <c r="R41" s="10">
        <f t="shared" si="10"/>
        <v>9.6153846153846168</v>
      </c>
      <c r="S41" s="52"/>
      <c r="T41" s="52"/>
      <c r="U41" s="52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8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40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</row>
    <row r="42" spans="1:110" ht="20.45" customHeight="1">
      <c r="A42" s="6" t="s">
        <v>11</v>
      </c>
      <c r="B42" s="7">
        <f>SUM(B43)</f>
        <v>1</v>
      </c>
      <c r="C42" s="7">
        <f>SUM(C43)</f>
        <v>1</v>
      </c>
      <c r="D42" s="22">
        <f>C42/B42*100</f>
        <v>100</v>
      </c>
      <c r="E42" s="7">
        <f>SUM(E43)</f>
        <v>1</v>
      </c>
      <c r="F42" s="7">
        <f t="shared" ref="F42:H42" si="37">SUM(F43)</f>
        <v>0</v>
      </c>
      <c r="G42" s="7">
        <f t="shared" si="37"/>
        <v>0</v>
      </c>
      <c r="H42" s="7">
        <f t="shared" si="37"/>
        <v>0</v>
      </c>
      <c r="I42" s="22">
        <f t="shared" si="34"/>
        <v>100</v>
      </c>
      <c r="J42" s="22">
        <f t="shared" si="34"/>
        <v>0</v>
      </c>
      <c r="K42" s="22">
        <f t="shared" si="34"/>
        <v>0</v>
      </c>
      <c r="L42" s="22">
        <f t="shared" si="34"/>
        <v>0</v>
      </c>
      <c r="M42" s="7">
        <f t="shared" si="5"/>
        <v>1</v>
      </c>
      <c r="N42" s="7">
        <f t="shared" si="6"/>
        <v>0</v>
      </c>
      <c r="O42" s="7">
        <f t="shared" si="7"/>
        <v>0</v>
      </c>
      <c r="P42" s="22">
        <f t="shared" si="8"/>
        <v>100</v>
      </c>
      <c r="Q42" s="22">
        <f t="shared" si="9"/>
        <v>0</v>
      </c>
      <c r="R42" s="22">
        <f t="shared" si="10"/>
        <v>0</v>
      </c>
      <c r="S42" s="52"/>
      <c r="T42" s="41"/>
      <c r="U42" s="41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3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0"/>
      <c r="BW42" s="45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L42" s="42"/>
      <c r="CM42" s="42"/>
      <c r="CN42" s="42"/>
      <c r="CO42" s="42"/>
      <c r="CP42" s="42"/>
      <c r="CQ42" s="42"/>
      <c r="CR42" s="42"/>
      <c r="CS42" s="42"/>
      <c r="CT42" s="42"/>
      <c r="CU42" s="46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</row>
    <row r="43" spans="1:110" ht="20.45" customHeight="1">
      <c r="A43" s="8" t="s">
        <v>24</v>
      </c>
      <c r="B43" s="9">
        <v>1</v>
      </c>
      <c r="C43" s="27">
        <f>SUM(E43:H43)</f>
        <v>1</v>
      </c>
      <c r="D43" s="50">
        <f t="shared" si="12"/>
        <v>100</v>
      </c>
      <c r="E43" s="27">
        <v>1</v>
      </c>
      <c r="F43" s="27">
        <v>0</v>
      </c>
      <c r="G43" s="27">
        <v>0</v>
      </c>
      <c r="H43" s="27">
        <v>0</v>
      </c>
      <c r="I43" s="23">
        <f t="shared" si="34"/>
        <v>100</v>
      </c>
      <c r="J43" s="23">
        <f t="shared" si="34"/>
        <v>0</v>
      </c>
      <c r="K43" s="23">
        <f t="shared" si="34"/>
        <v>0</v>
      </c>
      <c r="L43" s="23">
        <f t="shared" si="34"/>
        <v>0</v>
      </c>
      <c r="M43" s="27">
        <f t="shared" si="5"/>
        <v>1</v>
      </c>
      <c r="N43" s="27">
        <f t="shared" si="6"/>
        <v>0</v>
      </c>
      <c r="O43" s="27">
        <f t="shared" si="7"/>
        <v>0</v>
      </c>
      <c r="P43" s="23">
        <f t="shared" si="8"/>
        <v>100</v>
      </c>
      <c r="Q43" s="23">
        <f t="shared" si="9"/>
        <v>0</v>
      </c>
      <c r="R43" s="23">
        <f t="shared" si="10"/>
        <v>0</v>
      </c>
      <c r="S43" s="52"/>
      <c r="V43" s="47"/>
      <c r="AF43" s="47"/>
      <c r="AM43" s="43"/>
      <c r="AN43" s="48"/>
      <c r="AO43" s="44"/>
      <c r="AP43" s="44"/>
      <c r="AQ43" s="47"/>
      <c r="AZ43" s="47"/>
      <c r="BF43" s="28"/>
      <c r="BM43" s="28"/>
      <c r="BV43" s="40"/>
      <c r="BW43" s="17"/>
      <c r="CL43" s="28"/>
      <c r="CM43" s="30"/>
      <c r="CU43" s="47"/>
      <c r="CV43" s="31"/>
      <c r="CW43" s="31"/>
      <c r="CX43" s="31"/>
      <c r="CY43" s="47"/>
      <c r="DD43" s="47"/>
    </row>
    <row r="44" spans="1:110" ht="20.45" customHeight="1">
      <c r="A44" s="6" t="s">
        <v>1</v>
      </c>
      <c r="B44" s="7">
        <f>SUM(B45:B46)</f>
        <v>66</v>
      </c>
      <c r="C44" s="7">
        <f>SUM(C45:C46)</f>
        <v>51</v>
      </c>
      <c r="D44" s="22">
        <f>C44/B44*100</f>
        <v>77.272727272727266</v>
      </c>
      <c r="E44" s="7">
        <f>SUM(E45:E46)</f>
        <v>34</v>
      </c>
      <c r="F44" s="7">
        <f t="shared" ref="F44:H44" si="38">SUM(F45:F46)</f>
        <v>2</v>
      </c>
      <c r="G44" s="7">
        <f t="shared" si="38"/>
        <v>10</v>
      </c>
      <c r="H44" s="7">
        <f t="shared" si="38"/>
        <v>5</v>
      </c>
      <c r="I44" s="22">
        <f t="shared" si="34"/>
        <v>66.666666666666657</v>
      </c>
      <c r="J44" s="22">
        <f t="shared" si="34"/>
        <v>3.9215686274509802</v>
      </c>
      <c r="K44" s="22">
        <f t="shared" si="34"/>
        <v>19.607843137254903</v>
      </c>
      <c r="L44" s="22">
        <f t="shared" si="34"/>
        <v>9.8039215686274517</v>
      </c>
      <c r="M44" s="7">
        <f t="shared" si="5"/>
        <v>36</v>
      </c>
      <c r="N44" s="7">
        <f t="shared" si="6"/>
        <v>10</v>
      </c>
      <c r="O44" s="7">
        <f t="shared" si="7"/>
        <v>5</v>
      </c>
      <c r="P44" s="22">
        <f t="shared" si="8"/>
        <v>70.588235294117652</v>
      </c>
      <c r="Q44" s="22">
        <f t="shared" si="9"/>
        <v>19.607843137254903</v>
      </c>
      <c r="R44" s="22">
        <f t="shared" si="10"/>
        <v>9.8039215686274517</v>
      </c>
      <c r="S44" s="52"/>
      <c r="T44" s="41"/>
      <c r="U44" s="41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3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0"/>
      <c r="BW44" s="45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L44" s="42"/>
      <c r="CM44" s="42"/>
      <c r="CN44" s="42"/>
      <c r="CO44" s="42"/>
      <c r="CP44" s="42"/>
      <c r="CQ44" s="42"/>
      <c r="CR44" s="42"/>
      <c r="CS44" s="42"/>
      <c r="CT44" s="42"/>
      <c r="CU44" s="46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</row>
    <row r="45" spans="1:110" ht="20.45" customHeight="1">
      <c r="A45" s="8" t="s">
        <v>25</v>
      </c>
      <c r="B45" s="9">
        <v>35</v>
      </c>
      <c r="C45" s="27">
        <f t="shared" ref="C45:C46" si="39">SUM(E45:H45)</f>
        <v>27</v>
      </c>
      <c r="D45" s="50">
        <f t="shared" si="12"/>
        <v>77.142857142857153</v>
      </c>
      <c r="E45" s="27">
        <v>15</v>
      </c>
      <c r="F45" s="27">
        <v>1</v>
      </c>
      <c r="G45" s="27">
        <v>10</v>
      </c>
      <c r="H45" s="27">
        <v>1</v>
      </c>
      <c r="I45" s="23">
        <f t="shared" si="34"/>
        <v>55.555555555555557</v>
      </c>
      <c r="J45" s="23">
        <f t="shared" si="34"/>
        <v>3.7037037037037033</v>
      </c>
      <c r="K45" s="23">
        <f t="shared" si="34"/>
        <v>37.037037037037038</v>
      </c>
      <c r="L45" s="23">
        <f t="shared" si="34"/>
        <v>3.7037037037037033</v>
      </c>
      <c r="M45" s="27">
        <f t="shared" si="5"/>
        <v>16</v>
      </c>
      <c r="N45" s="27">
        <f t="shared" si="6"/>
        <v>10</v>
      </c>
      <c r="O45" s="27">
        <f t="shared" si="7"/>
        <v>1</v>
      </c>
      <c r="P45" s="23">
        <f t="shared" si="8"/>
        <v>59.259259259259252</v>
      </c>
      <c r="Q45" s="23">
        <f t="shared" si="9"/>
        <v>37.037037037037038</v>
      </c>
      <c r="R45" s="23">
        <f t="shared" si="10"/>
        <v>3.7037037037037033</v>
      </c>
      <c r="S45" s="52"/>
      <c r="V45" s="47"/>
      <c r="AF45" s="47"/>
      <c r="AM45" s="43"/>
      <c r="AN45" s="48"/>
      <c r="AO45" s="44"/>
      <c r="AP45" s="44"/>
      <c r="AQ45" s="47"/>
      <c r="AZ45" s="47"/>
      <c r="BF45" s="28"/>
      <c r="BM45" s="28"/>
      <c r="BV45" s="40"/>
      <c r="BW45" s="17"/>
      <c r="CC45" s="44"/>
      <c r="CL45" s="28"/>
      <c r="CM45" s="30"/>
      <c r="CO45" s="31"/>
      <c r="CP45" s="31"/>
      <c r="CR45" s="31"/>
      <c r="CS45" s="31"/>
      <c r="CT45" s="31"/>
      <c r="CU45" s="47"/>
      <c r="CV45" s="31"/>
      <c r="CW45" s="31"/>
      <c r="CX45" s="31"/>
      <c r="CY45" s="47"/>
      <c r="DD45" s="47"/>
    </row>
    <row r="46" spans="1:110" ht="20.45" customHeight="1">
      <c r="A46" s="8" t="s">
        <v>26</v>
      </c>
      <c r="B46" s="9">
        <v>31</v>
      </c>
      <c r="C46" s="27">
        <f t="shared" si="39"/>
        <v>24</v>
      </c>
      <c r="D46" s="50">
        <f t="shared" si="12"/>
        <v>77.41935483870968</v>
      </c>
      <c r="E46" s="27">
        <v>19</v>
      </c>
      <c r="F46" s="27">
        <v>1</v>
      </c>
      <c r="G46" s="27">
        <v>0</v>
      </c>
      <c r="H46" s="27">
        <v>4</v>
      </c>
      <c r="I46" s="23">
        <f t="shared" si="34"/>
        <v>79.166666666666657</v>
      </c>
      <c r="J46" s="23">
        <f t="shared" si="34"/>
        <v>4.1666666666666661</v>
      </c>
      <c r="K46" s="23">
        <f t="shared" si="34"/>
        <v>0</v>
      </c>
      <c r="L46" s="50">
        <f t="shared" si="34"/>
        <v>16.666666666666664</v>
      </c>
      <c r="M46" s="27">
        <f t="shared" si="5"/>
        <v>20</v>
      </c>
      <c r="N46" s="27">
        <f t="shared" si="6"/>
        <v>0</v>
      </c>
      <c r="O46" s="27">
        <f t="shared" si="7"/>
        <v>4</v>
      </c>
      <c r="P46" s="23">
        <f t="shared" si="8"/>
        <v>83.333333333333343</v>
      </c>
      <c r="Q46" s="23">
        <f t="shared" si="9"/>
        <v>0</v>
      </c>
      <c r="R46" s="23">
        <f t="shared" si="10"/>
        <v>16.666666666666664</v>
      </c>
      <c r="S46" s="52"/>
      <c r="V46" s="47"/>
      <c r="AF46" s="47"/>
      <c r="AM46" s="43"/>
      <c r="AN46" s="48"/>
      <c r="AO46" s="44"/>
      <c r="AP46" s="44"/>
      <c r="AQ46" s="47"/>
      <c r="AZ46" s="47"/>
      <c r="BF46" s="28"/>
      <c r="BM46" s="28"/>
      <c r="BV46" s="40"/>
      <c r="BW46" s="17"/>
      <c r="CC46" s="44"/>
      <c r="CL46" s="28"/>
      <c r="CM46" s="30"/>
      <c r="CU46" s="47"/>
      <c r="CV46" s="28"/>
      <c r="CW46" s="28"/>
      <c r="CX46" s="28"/>
      <c r="CY46" s="47"/>
      <c r="DD46" s="47"/>
    </row>
    <row r="47" spans="1:110" ht="20.45" customHeight="1">
      <c r="A47" s="4" t="s">
        <v>27</v>
      </c>
      <c r="B47" s="5">
        <f>B48+B50+B52</f>
        <v>216</v>
      </c>
      <c r="C47" s="5">
        <f>C48+C50+C52</f>
        <v>181</v>
      </c>
      <c r="D47" s="10">
        <f>C47/B47*100</f>
        <v>83.796296296296291</v>
      </c>
      <c r="E47" s="5">
        <f>E48+E50+E52</f>
        <v>139</v>
      </c>
      <c r="F47" s="5">
        <f t="shared" ref="F47:H47" si="40">F48+F50+F52</f>
        <v>5</v>
      </c>
      <c r="G47" s="5">
        <f t="shared" si="40"/>
        <v>7</v>
      </c>
      <c r="H47" s="5">
        <f t="shared" si="40"/>
        <v>30</v>
      </c>
      <c r="I47" s="10">
        <f t="shared" si="34"/>
        <v>76.795580110497241</v>
      </c>
      <c r="J47" s="10">
        <f t="shared" si="34"/>
        <v>2.7624309392265194</v>
      </c>
      <c r="K47" s="10">
        <f t="shared" si="34"/>
        <v>3.867403314917127</v>
      </c>
      <c r="L47" s="10">
        <f t="shared" si="34"/>
        <v>16.574585635359114</v>
      </c>
      <c r="M47" s="5">
        <f t="shared" si="5"/>
        <v>144</v>
      </c>
      <c r="N47" s="5">
        <f t="shared" si="6"/>
        <v>7</v>
      </c>
      <c r="O47" s="5">
        <f t="shared" si="7"/>
        <v>30</v>
      </c>
      <c r="P47" s="10">
        <f t="shared" si="8"/>
        <v>79.55801104972376</v>
      </c>
      <c r="Q47" s="10">
        <f t="shared" si="9"/>
        <v>3.867403314917127</v>
      </c>
      <c r="R47" s="10">
        <f t="shared" si="10"/>
        <v>16.574585635359114</v>
      </c>
      <c r="S47" s="52"/>
      <c r="T47" s="52"/>
      <c r="U47" s="52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8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40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</row>
    <row r="48" spans="1:110" ht="20.45" customHeight="1">
      <c r="A48" s="6" t="s">
        <v>11</v>
      </c>
      <c r="B48" s="7">
        <f>SUM(B49)</f>
        <v>1</v>
      </c>
      <c r="C48" s="7">
        <f>SUM(C49)</f>
        <v>1</v>
      </c>
      <c r="D48" s="22">
        <f>C48/B48*100</f>
        <v>100</v>
      </c>
      <c r="E48" s="7">
        <f>SUM(E49)</f>
        <v>1</v>
      </c>
      <c r="F48" s="7">
        <f t="shared" ref="F48:H48" si="41">SUM(F49)</f>
        <v>0</v>
      </c>
      <c r="G48" s="7">
        <f t="shared" si="41"/>
        <v>0</v>
      </c>
      <c r="H48" s="7">
        <f t="shared" si="41"/>
        <v>0</v>
      </c>
      <c r="I48" s="22">
        <f t="shared" si="34"/>
        <v>100</v>
      </c>
      <c r="J48" s="22">
        <f t="shared" si="34"/>
        <v>0</v>
      </c>
      <c r="K48" s="22">
        <f t="shared" si="34"/>
        <v>0</v>
      </c>
      <c r="L48" s="22">
        <f t="shared" si="34"/>
        <v>0</v>
      </c>
      <c r="M48" s="7">
        <f t="shared" si="5"/>
        <v>1</v>
      </c>
      <c r="N48" s="7">
        <f t="shared" si="6"/>
        <v>0</v>
      </c>
      <c r="O48" s="7">
        <f t="shared" si="7"/>
        <v>0</v>
      </c>
      <c r="P48" s="22">
        <f t="shared" si="8"/>
        <v>100</v>
      </c>
      <c r="Q48" s="22">
        <f t="shared" si="9"/>
        <v>0</v>
      </c>
      <c r="R48" s="22">
        <f t="shared" si="10"/>
        <v>0</v>
      </c>
      <c r="S48" s="52"/>
      <c r="T48" s="41"/>
      <c r="U48" s="41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3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0"/>
      <c r="BW48" s="45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L48" s="42"/>
      <c r="CM48" s="42"/>
      <c r="CN48" s="42"/>
      <c r="CO48" s="42"/>
      <c r="CP48" s="42"/>
      <c r="CQ48" s="42"/>
      <c r="CR48" s="42"/>
      <c r="CS48" s="42"/>
      <c r="CT48" s="42"/>
      <c r="CU48" s="46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</row>
    <row r="49" spans="1:110" ht="20.45" customHeight="1">
      <c r="A49" s="8" t="s">
        <v>28</v>
      </c>
      <c r="B49" s="9">
        <v>1</v>
      </c>
      <c r="C49" s="27">
        <f>SUM(E49:H49)</f>
        <v>1</v>
      </c>
      <c r="D49" s="50">
        <f t="shared" si="12"/>
        <v>100</v>
      </c>
      <c r="E49" s="27">
        <v>1</v>
      </c>
      <c r="F49" s="27">
        <v>0</v>
      </c>
      <c r="G49" s="27">
        <v>0</v>
      </c>
      <c r="H49" s="27">
        <v>0</v>
      </c>
      <c r="I49" s="23">
        <f t="shared" si="34"/>
        <v>100</v>
      </c>
      <c r="J49" s="23">
        <f t="shared" si="34"/>
        <v>0</v>
      </c>
      <c r="K49" s="23">
        <f t="shared" si="34"/>
        <v>0</v>
      </c>
      <c r="L49" s="23">
        <f t="shared" si="34"/>
        <v>0</v>
      </c>
      <c r="M49" s="27">
        <f t="shared" si="5"/>
        <v>1</v>
      </c>
      <c r="N49" s="27">
        <f t="shared" si="6"/>
        <v>0</v>
      </c>
      <c r="O49" s="27">
        <f t="shared" si="7"/>
        <v>0</v>
      </c>
      <c r="P49" s="23">
        <f t="shared" si="8"/>
        <v>100</v>
      </c>
      <c r="Q49" s="23">
        <f t="shared" si="9"/>
        <v>0</v>
      </c>
      <c r="R49" s="23">
        <f t="shared" si="10"/>
        <v>0</v>
      </c>
      <c r="S49" s="52"/>
      <c r="V49" s="47"/>
      <c r="AF49" s="47"/>
      <c r="AM49" s="43"/>
      <c r="AN49" s="48"/>
      <c r="AO49" s="44"/>
      <c r="AP49" s="44"/>
      <c r="AQ49" s="47"/>
      <c r="AZ49" s="47"/>
      <c r="BF49" s="28"/>
      <c r="BM49" s="28"/>
      <c r="BV49" s="40"/>
      <c r="BW49" s="17"/>
      <c r="CL49" s="28"/>
      <c r="CM49" s="30"/>
      <c r="CU49" s="47"/>
      <c r="CV49" s="28"/>
      <c r="CW49" s="28"/>
      <c r="CX49" s="28"/>
      <c r="CY49" s="47"/>
      <c r="DD49" s="47"/>
    </row>
    <row r="50" spans="1:110" ht="20.45" customHeight="1">
      <c r="A50" s="6" t="s">
        <v>6</v>
      </c>
      <c r="B50" s="7">
        <f>SUM(B51)</f>
        <v>1</v>
      </c>
      <c r="C50" s="7">
        <f>SUM(C51)</f>
        <v>1</v>
      </c>
      <c r="D50" s="22">
        <f>C50/B50*100</f>
        <v>100</v>
      </c>
      <c r="E50" s="7">
        <f>SUM(E51)</f>
        <v>1</v>
      </c>
      <c r="F50" s="7">
        <f t="shared" ref="F50:H50" si="42">SUM(F51)</f>
        <v>0</v>
      </c>
      <c r="G50" s="7">
        <f t="shared" si="42"/>
        <v>0</v>
      </c>
      <c r="H50" s="7">
        <f t="shared" si="42"/>
        <v>0</v>
      </c>
      <c r="I50" s="22">
        <f t="shared" si="34"/>
        <v>100</v>
      </c>
      <c r="J50" s="22">
        <f t="shared" si="34"/>
        <v>0</v>
      </c>
      <c r="K50" s="22">
        <f t="shared" si="34"/>
        <v>0</v>
      </c>
      <c r="L50" s="22">
        <f t="shared" si="34"/>
        <v>0</v>
      </c>
      <c r="M50" s="7">
        <f t="shared" si="5"/>
        <v>1</v>
      </c>
      <c r="N50" s="7">
        <f t="shared" si="6"/>
        <v>0</v>
      </c>
      <c r="O50" s="7">
        <f t="shared" si="7"/>
        <v>0</v>
      </c>
      <c r="P50" s="22">
        <f t="shared" si="8"/>
        <v>100</v>
      </c>
      <c r="Q50" s="22">
        <f t="shared" si="9"/>
        <v>0</v>
      </c>
      <c r="R50" s="22">
        <f t="shared" si="10"/>
        <v>0</v>
      </c>
      <c r="S50" s="52"/>
      <c r="T50" s="41"/>
      <c r="U50" s="41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3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0"/>
      <c r="BW50" s="45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L50" s="42"/>
      <c r="CM50" s="42"/>
      <c r="CN50" s="42"/>
      <c r="CO50" s="42"/>
      <c r="CP50" s="42"/>
      <c r="CQ50" s="42"/>
      <c r="CR50" s="42"/>
      <c r="CS50" s="42"/>
      <c r="CT50" s="42"/>
      <c r="CU50" s="46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</row>
    <row r="51" spans="1:110" ht="20.45" customHeight="1">
      <c r="A51" s="8" t="s">
        <v>94</v>
      </c>
      <c r="B51" s="9">
        <v>1</v>
      </c>
      <c r="C51" s="27">
        <f>SUM(E51:H51)</f>
        <v>1</v>
      </c>
      <c r="D51" s="50">
        <f t="shared" si="12"/>
        <v>100</v>
      </c>
      <c r="E51" s="27">
        <v>1</v>
      </c>
      <c r="F51" s="27">
        <v>0</v>
      </c>
      <c r="G51" s="27">
        <v>0</v>
      </c>
      <c r="H51" s="27">
        <v>0</v>
      </c>
      <c r="I51" s="23">
        <f t="shared" si="34"/>
        <v>100</v>
      </c>
      <c r="J51" s="23">
        <f t="shared" si="34"/>
        <v>0</v>
      </c>
      <c r="K51" s="23">
        <f t="shared" si="34"/>
        <v>0</v>
      </c>
      <c r="L51" s="23">
        <f t="shared" si="34"/>
        <v>0</v>
      </c>
      <c r="M51" s="27">
        <f t="shared" si="5"/>
        <v>1</v>
      </c>
      <c r="N51" s="27">
        <f t="shared" si="6"/>
        <v>0</v>
      </c>
      <c r="O51" s="27">
        <f t="shared" si="7"/>
        <v>0</v>
      </c>
      <c r="P51" s="23">
        <f t="shared" si="8"/>
        <v>100</v>
      </c>
      <c r="Q51" s="23">
        <f t="shared" si="9"/>
        <v>0</v>
      </c>
      <c r="R51" s="23">
        <f t="shared" si="10"/>
        <v>0</v>
      </c>
      <c r="S51" s="52"/>
      <c r="V51" s="47"/>
      <c r="AF51" s="47"/>
      <c r="AM51" s="43"/>
      <c r="AN51" s="48"/>
      <c r="AO51" s="44"/>
      <c r="AP51" s="44"/>
      <c r="AQ51" s="47"/>
      <c r="AZ51" s="47"/>
      <c r="BF51" s="28"/>
      <c r="BM51" s="28"/>
      <c r="BV51" s="40"/>
      <c r="BW51" s="17"/>
      <c r="CL51" s="28"/>
      <c r="CM51" s="30"/>
      <c r="CU51" s="47"/>
      <c r="CV51" s="28"/>
      <c r="CW51" s="28"/>
      <c r="CX51" s="28"/>
      <c r="CY51" s="47"/>
      <c r="DD51" s="47"/>
    </row>
    <row r="52" spans="1:110" ht="20.45" customHeight="1">
      <c r="A52" s="6" t="s">
        <v>1</v>
      </c>
      <c r="B52" s="7">
        <f>SUM(B53:B59)</f>
        <v>214</v>
      </c>
      <c r="C52" s="7">
        <f>SUM(C53:C59)</f>
        <v>179</v>
      </c>
      <c r="D52" s="22">
        <f>C52/B52*100</f>
        <v>83.644859813084111</v>
      </c>
      <c r="E52" s="7">
        <f>SUM(E53:E59)</f>
        <v>137</v>
      </c>
      <c r="F52" s="7">
        <f t="shared" ref="F52:H52" si="43">SUM(F53:F59)</f>
        <v>5</v>
      </c>
      <c r="G52" s="7">
        <f t="shared" si="43"/>
        <v>7</v>
      </c>
      <c r="H52" s="7">
        <f t="shared" si="43"/>
        <v>30</v>
      </c>
      <c r="I52" s="22">
        <f t="shared" si="34"/>
        <v>76.536312849162016</v>
      </c>
      <c r="J52" s="22">
        <f t="shared" si="34"/>
        <v>2.7932960893854748</v>
      </c>
      <c r="K52" s="22">
        <f t="shared" si="34"/>
        <v>3.9106145251396649</v>
      </c>
      <c r="L52" s="22">
        <f t="shared" si="34"/>
        <v>16.759776536312849</v>
      </c>
      <c r="M52" s="7">
        <f t="shared" si="5"/>
        <v>142</v>
      </c>
      <c r="N52" s="7">
        <f t="shared" si="6"/>
        <v>7</v>
      </c>
      <c r="O52" s="7">
        <f t="shared" si="7"/>
        <v>30</v>
      </c>
      <c r="P52" s="22">
        <f t="shared" si="8"/>
        <v>79.329608938547494</v>
      </c>
      <c r="Q52" s="22">
        <f t="shared" si="9"/>
        <v>3.9106145251396649</v>
      </c>
      <c r="R52" s="22">
        <f t="shared" si="10"/>
        <v>16.759776536312849</v>
      </c>
      <c r="S52" s="52"/>
      <c r="T52" s="41"/>
      <c r="U52" s="41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3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0"/>
      <c r="BW52" s="45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L52" s="42"/>
      <c r="CM52" s="42"/>
      <c r="CN52" s="42"/>
      <c r="CO52" s="42"/>
      <c r="CP52" s="42"/>
      <c r="CQ52" s="42"/>
      <c r="CR52" s="42"/>
      <c r="CS52" s="42"/>
      <c r="CT52" s="42"/>
      <c r="CU52" s="46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</row>
    <row r="53" spans="1:110" ht="20.45" customHeight="1">
      <c r="A53" s="8" t="s">
        <v>29</v>
      </c>
      <c r="B53" s="9">
        <v>1</v>
      </c>
      <c r="C53" s="27">
        <f t="shared" ref="C53:C59" si="44">SUM(E53:H53)</f>
        <v>1</v>
      </c>
      <c r="D53" s="50">
        <f t="shared" si="12"/>
        <v>100</v>
      </c>
      <c r="E53" s="27">
        <v>1</v>
      </c>
      <c r="F53" s="27">
        <v>0</v>
      </c>
      <c r="G53" s="27">
        <v>0</v>
      </c>
      <c r="H53" s="27">
        <v>0</v>
      </c>
      <c r="I53" s="23">
        <f t="shared" si="34"/>
        <v>100</v>
      </c>
      <c r="J53" s="23">
        <f t="shared" si="34"/>
        <v>0</v>
      </c>
      <c r="K53" s="23">
        <f t="shared" si="34"/>
        <v>0</v>
      </c>
      <c r="L53" s="23">
        <f t="shared" si="34"/>
        <v>0</v>
      </c>
      <c r="M53" s="27">
        <f t="shared" si="5"/>
        <v>1</v>
      </c>
      <c r="N53" s="27">
        <f t="shared" si="6"/>
        <v>0</v>
      </c>
      <c r="O53" s="27">
        <f t="shared" si="7"/>
        <v>0</v>
      </c>
      <c r="P53" s="23">
        <f t="shared" si="8"/>
        <v>100</v>
      </c>
      <c r="Q53" s="23">
        <f t="shared" si="9"/>
        <v>0</v>
      </c>
      <c r="R53" s="23">
        <f t="shared" si="10"/>
        <v>0</v>
      </c>
      <c r="S53" s="52"/>
      <c r="V53" s="47"/>
      <c r="AF53" s="47"/>
      <c r="AM53" s="43"/>
      <c r="AN53" s="48"/>
      <c r="AO53" s="44"/>
      <c r="AP53" s="44"/>
      <c r="AQ53" s="47"/>
      <c r="AZ53" s="47"/>
      <c r="BF53" s="28"/>
      <c r="BM53" s="28"/>
      <c r="BV53" s="40"/>
      <c r="BW53" s="17"/>
      <c r="CL53" s="28"/>
      <c r="CM53" s="30"/>
      <c r="CU53" s="47"/>
      <c r="CV53" s="28"/>
      <c r="CW53" s="28"/>
      <c r="CX53" s="28"/>
      <c r="CY53" s="47"/>
      <c r="DD53" s="47"/>
    </row>
    <row r="54" spans="1:110" ht="20.45" customHeight="1">
      <c r="A54" s="8" t="s">
        <v>30</v>
      </c>
      <c r="B54" s="9">
        <v>17</v>
      </c>
      <c r="C54" s="27">
        <f t="shared" si="44"/>
        <v>15</v>
      </c>
      <c r="D54" s="50">
        <f t="shared" si="12"/>
        <v>88.235294117647058</v>
      </c>
      <c r="E54" s="27">
        <v>10</v>
      </c>
      <c r="F54" s="27">
        <v>1</v>
      </c>
      <c r="G54" s="27">
        <v>1</v>
      </c>
      <c r="H54" s="27">
        <v>3</v>
      </c>
      <c r="I54" s="23">
        <f t="shared" si="34"/>
        <v>66.666666666666657</v>
      </c>
      <c r="J54" s="23">
        <f t="shared" si="34"/>
        <v>6.666666666666667</v>
      </c>
      <c r="K54" s="23">
        <f t="shared" si="34"/>
        <v>6.666666666666667</v>
      </c>
      <c r="L54" s="50">
        <f t="shared" si="34"/>
        <v>20</v>
      </c>
      <c r="M54" s="27">
        <f t="shared" si="5"/>
        <v>11</v>
      </c>
      <c r="N54" s="27">
        <f t="shared" si="6"/>
        <v>1</v>
      </c>
      <c r="O54" s="27">
        <f t="shared" si="7"/>
        <v>3</v>
      </c>
      <c r="P54" s="23">
        <f t="shared" si="8"/>
        <v>73.333333333333329</v>
      </c>
      <c r="Q54" s="23">
        <f t="shared" si="9"/>
        <v>6.666666666666667</v>
      </c>
      <c r="R54" s="23">
        <f t="shared" si="10"/>
        <v>20</v>
      </c>
      <c r="S54" s="52"/>
      <c r="V54" s="47"/>
      <c r="AF54" s="47"/>
      <c r="AM54" s="43"/>
      <c r="AN54" s="48"/>
      <c r="AO54" s="44"/>
      <c r="AP54" s="44"/>
      <c r="AQ54" s="47"/>
      <c r="AZ54" s="47"/>
      <c r="BF54" s="28"/>
      <c r="BM54" s="28"/>
      <c r="BV54" s="40"/>
      <c r="BW54" s="17"/>
      <c r="CC54" s="44"/>
      <c r="CL54" s="28"/>
      <c r="CM54" s="30"/>
      <c r="CU54" s="47"/>
      <c r="CV54" s="28"/>
      <c r="CW54" s="28"/>
      <c r="CX54" s="28"/>
      <c r="CY54" s="47"/>
      <c r="DD54" s="47"/>
    </row>
    <row r="55" spans="1:110" ht="20.45" customHeight="1">
      <c r="A55" s="8" t="s">
        <v>31</v>
      </c>
      <c r="B55" s="9">
        <v>43</v>
      </c>
      <c r="C55" s="27">
        <f t="shared" si="44"/>
        <v>40</v>
      </c>
      <c r="D55" s="50">
        <f t="shared" si="12"/>
        <v>93.023255813953483</v>
      </c>
      <c r="E55" s="27">
        <v>31</v>
      </c>
      <c r="F55" s="27">
        <v>2</v>
      </c>
      <c r="G55" s="27">
        <v>0</v>
      </c>
      <c r="H55" s="27">
        <v>7</v>
      </c>
      <c r="I55" s="23">
        <f t="shared" si="34"/>
        <v>77.5</v>
      </c>
      <c r="J55" s="23">
        <f t="shared" si="34"/>
        <v>5</v>
      </c>
      <c r="K55" s="23">
        <f t="shared" si="34"/>
        <v>0</v>
      </c>
      <c r="L55" s="50">
        <f>IF(SUM($E55:$H55)=0,"-",H55/SUM($E55:$H55)*100)</f>
        <v>17.5</v>
      </c>
      <c r="M55" s="27">
        <f t="shared" si="5"/>
        <v>33</v>
      </c>
      <c r="N55" s="27">
        <f t="shared" si="6"/>
        <v>0</v>
      </c>
      <c r="O55" s="27">
        <f t="shared" si="7"/>
        <v>7</v>
      </c>
      <c r="P55" s="23">
        <f t="shared" si="8"/>
        <v>82.5</v>
      </c>
      <c r="Q55" s="23">
        <f t="shared" si="9"/>
        <v>0</v>
      </c>
      <c r="R55" s="23">
        <f t="shared" si="10"/>
        <v>17.5</v>
      </c>
      <c r="S55" s="52"/>
      <c r="V55" s="47"/>
      <c r="AF55" s="47"/>
      <c r="AM55" s="43"/>
      <c r="AN55" s="48"/>
      <c r="AO55" s="44"/>
      <c r="AP55" s="44"/>
      <c r="AQ55" s="47"/>
      <c r="AZ55" s="47"/>
      <c r="BF55" s="28"/>
      <c r="BM55" s="28"/>
      <c r="BV55" s="40"/>
      <c r="BW55" s="17"/>
      <c r="CC55" s="44"/>
      <c r="CL55" s="28"/>
      <c r="CM55" s="30"/>
      <c r="CU55" s="47"/>
      <c r="CV55" s="28"/>
      <c r="CW55" s="28"/>
      <c r="CX55" s="28"/>
      <c r="CY55" s="47"/>
      <c r="DD55" s="47"/>
    </row>
    <row r="56" spans="1:110" ht="20.45" customHeight="1">
      <c r="A56" s="8" t="s">
        <v>32</v>
      </c>
      <c r="B56" s="9">
        <v>25</v>
      </c>
      <c r="C56" s="27">
        <f t="shared" si="44"/>
        <v>21</v>
      </c>
      <c r="D56" s="50">
        <f t="shared" si="12"/>
        <v>84</v>
      </c>
      <c r="E56" s="27">
        <v>12</v>
      </c>
      <c r="F56" s="27">
        <v>1</v>
      </c>
      <c r="G56" s="27">
        <v>4</v>
      </c>
      <c r="H56" s="27">
        <v>4</v>
      </c>
      <c r="I56" s="23">
        <f t="shared" si="34"/>
        <v>57.142857142857139</v>
      </c>
      <c r="J56" s="23">
        <f t="shared" si="34"/>
        <v>4.7619047619047619</v>
      </c>
      <c r="K56" s="23">
        <f t="shared" si="34"/>
        <v>19.047619047619047</v>
      </c>
      <c r="L56" s="50">
        <f t="shared" si="34"/>
        <v>19.047619047619047</v>
      </c>
      <c r="M56" s="27">
        <f t="shared" si="5"/>
        <v>13</v>
      </c>
      <c r="N56" s="27">
        <f t="shared" si="6"/>
        <v>4</v>
      </c>
      <c r="O56" s="27">
        <f t="shared" si="7"/>
        <v>4</v>
      </c>
      <c r="P56" s="23">
        <f t="shared" si="8"/>
        <v>61.904761904761905</v>
      </c>
      <c r="Q56" s="23">
        <f t="shared" si="9"/>
        <v>19.047619047619047</v>
      </c>
      <c r="R56" s="23">
        <f t="shared" si="10"/>
        <v>19.047619047619047</v>
      </c>
      <c r="S56" s="52"/>
      <c r="V56" s="47"/>
      <c r="AF56" s="47"/>
      <c r="AM56" s="43"/>
      <c r="AN56" s="48"/>
      <c r="AO56" s="44"/>
      <c r="AP56" s="44"/>
      <c r="AQ56" s="47"/>
      <c r="AZ56" s="47"/>
      <c r="BF56" s="28"/>
      <c r="BM56" s="28"/>
      <c r="BV56" s="40"/>
      <c r="BW56" s="17"/>
      <c r="CC56" s="44"/>
      <c r="CL56" s="28"/>
      <c r="CM56" s="30"/>
      <c r="CU56" s="47"/>
      <c r="CV56" s="28"/>
      <c r="CW56" s="28"/>
      <c r="CX56" s="28"/>
      <c r="CY56" s="47"/>
      <c r="DD56" s="47"/>
    </row>
    <row r="57" spans="1:110" ht="20.45" customHeight="1">
      <c r="A57" s="8" t="s">
        <v>45</v>
      </c>
      <c r="B57" s="9">
        <v>29</v>
      </c>
      <c r="C57" s="27">
        <f t="shared" si="44"/>
        <v>23</v>
      </c>
      <c r="D57" s="50">
        <f t="shared" si="12"/>
        <v>79.310344827586206</v>
      </c>
      <c r="E57" s="27">
        <v>19</v>
      </c>
      <c r="F57" s="27">
        <v>0</v>
      </c>
      <c r="G57" s="27">
        <v>0</v>
      </c>
      <c r="H57" s="27">
        <v>4</v>
      </c>
      <c r="I57" s="23">
        <f t="shared" si="34"/>
        <v>82.608695652173907</v>
      </c>
      <c r="J57" s="23">
        <f t="shared" si="34"/>
        <v>0</v>
      </c>
      <c r="K57" s="23">
        <f t="shared" si="34"/>
        <v>0</v>
      </c>
      <c r="L57" s="23">
        <f t="shared" si="34"/>
        <v>17.391304347826086</v>
      </c>
      <c r="M57" s="27">
        <f t="shared" si="5"/>
        <v>19</v>
      </c>
      <c r="N57" s="27">
        <f t="shared" si="6"/>
        <v>0</v>
      </c>
      <c r="O57" s="27">
        <f t="shared" si="7"/>
        <v>4</v>
      </c>
      <c r="P57" s="23">
        <f t="shared" si="8"/>
        <v>82.608695652173907</v>
      </c>
      <c r="Q57" s="23">
        <f t="shared" si="9"/>
        <v>0</v>
      </c>
      <c r="R57" s="23">
        <f t="shared" si="10"/>
        <v>17.391304347826086</v>
      </c>
      <c r="S57" s="52"/>
      <c r="V57" s="47"/>
      <c r="AF57" s="47"/>
      <c r="AM57" s="43"/>
      <c r="AN57" s="48"/>
      <c r="AO57" s="44"/>
      <c r="AP57" s="44"/>
      <c r="AQ57" s="47"/>
      <c r="AZ57" s="47"/>
      <c r="BF57" s="28"/>
      <c r="BM57" s="28"/>
      <c r="BV57" s="40"/>
      <c r="BW57" s="17"/>
      <c r="CL57" s="28"/>
      <c r="CM57" s="30"/>
      <c r="CU57" s="47"/>
      <c r="CV57" s="28"/>
      <c r="CW57" s="28"/>
      <c r="CX57" s="28"/>
      <c r="CY57" s="47"/>
      <c r="DD57" s="47"/>
    </row>
    <row r="58" spans="1:110" ht="20.45" customHeight="1">
      <c r="A58" s="8" t="s">
        <v>33</v>
      </c>
      <c r="B58" s="9">
        <v>45</v>
      </c>
      <c r="C58" s="27">
        <f t="shared" si="44"/>
        <v>36</v>
      </c>
      <c r="D58" s="50">
        <f t="shared" si="12"/>
        <v>80</v>
      </c>
      <c r="E58" s="27">
        <v>28</v>
      </c>
      <c r="F58" s="27">
        <v>0</v>
      </c>
      <c r="G58" s="27">
        <v>1</v>
      </c>
      <c r="H58" s="27">
        <v>7</v>
      </c>
      <c r="I58" s="23">
        <f t="shared" si="34"/>
        <v>77.777777777777786</v>
      </c>
      <c r="J58" s="23">
        <f t="shared" si="34"/>
        <v>0</v>
      </c>
      <c r="K58" s="23">
        <f t="shared" si="34"/>
        <v>2.7777777777777777</v>
      </c>
      <c r="L58" s="23">
        <f t="shared" si="34"/>
        <v>19.444444444444446</v>
      </c>
      <c r="M58" s="27">
        <f t="shared" si="5"/>
        <v>28</v>
      </c>
      <c r="N58" s="27">
        <f t="shared" si="6"/>
        <v>1</v>
      </c>
      <c r="O58" s="27">
        <f t="shared" si="7"/>
        <v>7</v>
      </c>
      <c r="P58" s="23">
        <f t="shared" si="8"/>
        <v>77.777777777777786</v>
      </c>
      <c r="Q58" s="23">
        <f t="shared" si="9"/>
        <v>2.7777777777777777</v>
      </c>
      <c r="R58" s="23">
        <f t="shared" si="10"/>
        <v>19.444444444444446</v>
      </c>
      <c r="S58" s="52"/>
      <c r="V58" s="47"/>
      <c r="AF58" s="47"/>
      <c r="AM58" s="43"/>
      <c r="AN58" s="48"/>
      <c r="AO58" s="44"/>
      <c r="AP58" s="44"/>
      <c r="AQ58" s="47"/>
      <c r="AZ58" s="47"/>
      <c r="BF58" s="28"/>
      <c r="BM58" s="28"/>
      <c r="BV58" s="40"/>
      <c r="BW58" s="17"/>
      <c r="CC58" s="44"/>
      <c r="CL58" s="28"/>
      <c r="CM58" s="30"/>
      <c r="CN58" s="28"/>
      <c r="CU58" s="47"/>
      <c r="CV58" s="28"/>
      <c r="CW58" s="28"/>
      <c r="CX58" s="28"/>
      <c r="CY58" s="47"/>
      <c r="DD58" s="47"/>
    </row>
    <row r="59" spans="1:110" ht="20.45" customHeight="1">
      <c r="A59" s="8" t="s">
        <v>34</v>
      </c>
      <c r="B59" s="9">
        <v>54</v>
      </c>
      <c r="C59" s="27">
        <f t="shared" si="44"/>
        <v>43</v>
      </c>
      <c r="D59" s="50">
        <f t="shared" si="12"/>
        <v>79.629629629629633</v>
      </c>
      <c r="E59" s="27">
        <v>36</v>
      </c>
      <c r="F59" s="27">
        <v>1</v>
      </c>
      <c r="G59" s="27">
        <v>1</v>
      </c>
      <c r="H59" s="27">
        <v>5</v>
      </c>
      <c r="I59" s="23">
        <f t="shared" si="34"/>
        <v>83.720930232558146</v>
      </c>
      <c r="J59" s="23">
        <f t="shared" si="34"/>
        <v>2.3255813953488373</v>
      </c>
      <c r="K59" s="23">
        <f t="shared" si="34"/>
        <v>2.3255813953488373</v>
      </c>
      <c r="L59" s="23">
        <f t="shared" si="34"/>
        <v>11.627906976744185</v>
      </c>
      <c r="M59" s="27">
        <f t="shared" si="5"/>
        <v>37</v>
      </c>
      <c r="N59" s="27">
        <f t="shared" si="6"/>
        <v>1</v>
      </c>
      <c r="O59" s="27">
        <f t="shared" si="7"/>
        <v>5</v>
      </c>
      <c r="P59" s="23">
        <f t="shared" si="8"/>
        <v>86.04651162790698</v>
      </c>
      <c r="Q59" s="23">
        <f t="shared" si="9"/>
        <v>2.3255813953488373</v>
      </c>
      <c r="R59" s="23">
        <f t="shared" si="10"/>
        <v>11.627906976744185</v>
      </c>
      <c r="S59" s="52"/>
      <c r="V59" s="47"/>
      <c r="AF59" s="47"/>
      <c r="AM59" s="43"/>
      <c r="AN59" s="48"/>
      <c r="AO59" s="44"/>
      <c r="AP59" s="44"/>
      <c r="AQ59" s="47"/>
      <c r="AZ59" s="47"/>
      <c r="BF59" s="28"/>
      <c r="BM59" s="28"/>
      <c r="BV59" s="40"/>
      <c r="BW59" s="17"/>
      <c r="CL59" s="28"/>
      <c r="CM59" s="30"/>
      <c r="CN59" s="28"/>
      <c r="CU59" s="47"/>
      <c r="CV59" s="28"/>
      <c r="CW59" s="28"/>
      <c r="CX59" s="28"/>
      <c r="CY59" s="47"/>
      <c r="DD59" s="47"/>
    </row>
    <row r="60" spans="1:110" ht="20.45" customHeight="1">
      <c r="A60" s="4" t="s">
        <v>36</v>
      </c>
      <c r="B60" s="5">
        <f>B61</f>
        <v>67</v>
      </c>
      <c r="C60" s="5">
        <f>C61</f>
        <v>52</v>
      </c>
      <c r="D60" s="10">
        <f>C60/B60*100</f>
        <v>77.611940298507463</v>
      </c>
      <c r="E60" s="5">
        <f>E61</f>
        <v>39</v>
      </c>
      <c r="F60" s="5">
        <f t="shared" ref="F60:H60" si="45">F61</f>
        <v>0</v>
      </c>
      <c r="G60" s="5">
        <f t="shared" si="45"/>
        <v>4</v>
      </c>
      <c r="H60" s="5">
        <f t="shared" si="45"/>
        <v>9</v>
      </c>
      <c r="I60" s="10">
        <f t="shared" si="34"/>
        <v>75</v>
      </c>
      <c r="J60" s="10">
        <f t="shared" si="34"/>
        <v>0</v>
      </c>
      <c r="K60" s="10">
        <f t="shared" si="34"/>
        <v>7.6923076923076925</v>
      </c>
      <c r="L60" s="10">
        <f t="shared" si="34"/>
        <v>17.307692307692307</v>
      </c>
      <c r="M60" s="5">
        <f t="shared" si="5"/>
        <v>39</v>
      </c>
      <c r="N60" s="5">
        <f t="shared" si="6"/>
        <v>4</v>
      </c>
      <c r="O60" s="5">
        <f t="shared" si="7"/>
        <v>9</v>
      </c>
      <c r="P60" s="10">
        <f t="shared" si="8"/>
        <v>75</v>
      </c>
      <c r="Q60" s="10">
        <f t="shared" si="9"/>
        <v>7.6923076923076925</v>
      </c>
      <c r="R60" s="10">
        <f t="shared" si="10"/>
        <v>17.307692307692307</v>
      </c>
      <c r="S60" s="52"/>
      <c r="T60" s="52"/>
      <c r="U60" s="52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8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40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</row>
    <row r="61" spans="1:110" ht="20.45" customHeight="1">
      <c r="A61" s="6" t="s">
        <v>1</v>
      </c>
      <c r="B61" s="7">
        <f>SUM(B62:B63)</f>
        <v>67</v>
      </c>
      <c r="C61" s="7">
        <f>SUM(C62:C63)</f>
        <v>52</v>
      </c>
      <c r="D61" s="22">
        <f>C61/B61*100</f>
        <v>77.611940298507463</v>
      </c>
      <c r="E61" s="7">
        <f>SUM(E62:E63)</f>
        <v>39</v>
      </c>
      <c r="F61" s="7">
        <f t="shared" ref="F61:H61" si="46">SUM(F62:F63)</f>
        <v>0</v>
      </c>
      <c r="G61" s="7">
        <f t="shared" si="46"/>
        <v>4</v>
      </c>
      <c r="H61" s="7">
        <f t="shared" si="46"/>
        <v>9</v>
      </c>
      <c r="I61" s="22">
        <f t="shared" si="34"/>
        <v>75</v>
      </c>
      <c r="J61" s="22">
        <f t="shared" si="34"/>
        <v>0</v>
      </c>
      <c r="K61" s="22">
        <f t="shared" si="34"/>
        <v>7.6923076923076925</v>
      </c>
      <c r="L61" s="22">
        <f t="shared" si="34"/>
        <v>17.307692307692307</v>
      </c>
      <c r="M61" s="7">
        <f t="shared" si="5"/>
        <v>39</v>
      </c>
      <c r="N61" s="7">
        <f t="shared" si="6"/>
        <v>4</v>
      </c>
      <c r="O61" s="7">
        <f t="shared" si="7"/>
        <v>9</v>
      </c>
      <c r="P61" s="22">
        <f t="shared" si="8"/>
        <v>75</v>
      </c>
      <c r="Q61" s="22">
        <f t="shared" si="9"/>
        <v>7.6923076923076925</v>
      </c>
      <c r="R61" s="22">
        <f t="shared" si="10"/>
        <v>17.307692307692307</v>
      </c>
      <c r="S61" s="52"/>
      <c r="T61" s="41"/>
      <c r="U61" s="41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3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0"/>
      <c r="BW61" s="45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L61" s="42"/>
      <c r="CM61" s="42"/>
      <c r="CN61" s="42"/>
      <c r="CO61" s="42"/>
      <c r="CP61" s="42"/>
      <c r="CQ61" s="42"/>
      <c r="CR61" s="42"/>
      <c r="CS61" s="42"/>
      <c r="CT61" s="42"/>
      <c r="CU61" s="46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</row>
    <row r="62" spans="1:110" ht="20.45" customHeight="1">
      <c r="A62" s="8" t="s">
        <v>35</v>
      </c>
      <c r="B62" s="9">
        <v>25</v>
      </c>
      <c r="C62" s="27">
        <f t="shared" ref="C62:C63" si="47">SUM(E62:H62)</f>
        <v>19</v>
      </c>
      <c r="D62" s="50">
        <f t="shared" si="12"/>
        <v>76</v>
      </c>
      <c r="E62" s="27">
        <v>15</v>
      </c>
      <c r="F62" s="27">
        <v>0</v>
      </c>
      <c r="G62" s="27">
        <v>0</v>
      </c>
      <c r="H62" s="27">
        <v>4</v>
      </c>
      <c r="I62" s="23">
        <f t="shared" si="34"/>
        <v>78.94736842105263</v>
      </c>
      <c r="J62" s="23">
        <f t="shared" si="34"/>
        <v>0</v>
      </c>
      <c r="K62" s="23">
        <f t="shared" si="34"/>
        <v>0</v>
      </c>
      <c r="L62" s="23">
        <f t="shared" si="34"/>
        <v>21.052631578947366</v>
      </c>
      <c r="M62" s="27">
        <f t="shared" si="5"/>
        <v>15</v>
      </c>
      <c r="N62" s="27">
        <f t="shared" si="6"/>
        <v>0</v>
      </c>
      <c r="O62" s="27">
        <f t="shared" si="7"/>
        <v>4</v>
      </c>
      <c r="P62" s="23">
        <f t="shared" si="8"/>
        <v>78.94736842105263</v>
      </c>
      <c r="Q62" s="23">
        <f t="shared" si="9"/>
        <v>0</v>
      </c>
      <c r="R62" s="23">
        <f t="shared" si="10"/>
        <v>21.052631578947366</v>
      </c>
      <c r="S62" s="52"/>
      <c r="V62" s="47"/>
      <c r="AF62" s="47"/>
      <c r="AM62" s="43"/>
      <c r="AN62" s="48"/>
      <c r="AO62" s="44"/>
      <c r="AP62" s="44"/>
      <c r="AQ62" s="47"/>
      <c r="AZ62" s="47"/>
      <c r="BF62" s="28"/>
      <c r="BM62" s="28"/>
      <c r="BV62" s="40"/>
      <c r="BW62" s="17"/>
      <c r="CL62" s="28"/>
      <c r="CM62" s="30"/>
      <c r="CU62" s="47"/>
      <c r="CV62" s="28"/>
      <c r="CW62" s="28"/>
      <c r="CX62" s="28"/>
      <c r="CY62" s="47"/>
      <c r="DD62" s="47"/>
    </row>
    <row r="63" spans="1:110" ht="20.45" customHeight="1">
      <c r="A63" s="8" t="s">
        <v>37</v>
      </c>
      <c r="B63" s="9">
        <v>42</v>
      </c>
      <c r="C63" s="27">
        <f t="shared" si="47"/>
        <v>33</v>
      </c>
      <c r="D63" s="50">
        <f t="shared" si="12"/>
        <v>78.571428571428569</v>
      </c>
      <c r="E63" s="27">
        <v>24</v>
      </c>
      <c r="F63" s="27">
        <v>0</v>
      </c>
      <c r="G63" s="27">
        <v>4</v>
      </c>
      <c r="H63" s="27">
        <v>5</v>
      </c>
      <c r="I63" s="23">
        <f t="shared" si="34"/>
        <v>72.727272727272734</v>
      </c>
      <c r="J63" s="23">
        <f t="shared" si="34"/>
        <v>0</v>
      </c>
      <c r="K63" s="23">
        <f t="shared" si="34"/>
        <v>12.121212121212121</v>
      </c>
      <c r="L63" s="23">
        <f t="shared" si="34"/>
        <v>15.151515151515152</v>
      </c>
      <c r="M63" s="27">
        <f t="shared" si="5"/>
        <v>24</v>
      </c>
      <c r="N63" s="27">
        <f t="shared" si="6"/>
        <v>4</v>
      </c>
      <c r="O63" s="27">
        <f t="shared" si="7"/>
        <v>5</v>
      </c>
      <c r="P63" s="23">
        <f t="shared" si="8"/>
        <v>72.727272727272734</v>
      </c>
      <c r="Q63" s="23">
        <f t="shared" si="9"/>
        <v>12.121212121212121</v>
      </c>
      <c r="R63" s="23">
        <f t="shared" si="10"/>
        <v>15.151515151515152</v>
      </c>
      <c r="S63" s="52"/>
      <c r="V63" s="47"/>
      <c r="AF63" s="47"/>
      <c r="AM63" s="43"/>
      <c r="AN63" s="48"/>
      <c r="AO63" s="44"/>
      <c r="AP63" s="44"/>
      <c r="AQ63" s="47"/>
      <c r="AZ63" s="47"/>
      <c r="BF63" s="28"/>
      <c r="BM63" s="28"/>
      <c r="BV63" s="40"/>
      <c r="BW63" s="17"/>
      <c r="CL63" s="28"/>
      <c r="CM63" s="30"/>
      <c r="CU63" s="47"/>
      <c r="CV63" s="28"/>
      <c r="CW63" s="28"/>
      <c r="CX63" s="28"/>
      <c r="CY63" s="47"/>
      <c r="DD63" s="47"/>
    </row>
    <row r="64" spans="1:110" ht="20.45" customHeight="1">
      <c r="A64" s="4" t="s">
        <v>39</v>
      </c>
      <c r="B64" s="5">
        <f>B65+B67</f>
        <v>187</v>
      </c>
      <c r="C64" s="5">
        <f>C65+C67</f>
        <v>152</v>
      </c>
      <c r="D64" s="10">
        <f>C64/B64*100</f>
        <v>81.283422459893046</v>
      </c>
      <c r="E64" s="5">
        <f>E65+E67</f>
        <v>121</v>
      </c>
      <c r="F64" s="5">
        <f t="shared" ref="F64:H64" si="48">F65+F67</f>
        <v>0</v>
      </c>
      <c r="G64" s="5">
        <f t="shared" si="48"/>
        <v>0</v>
      </c>
      <c r="H64" s="5">
        <f t="shared" si="48"/>
        <v>31</v>
      </c>
      <c r="I64" s="10">
        <f t="shared" si="34"/>
        <v>79.60526315789474</v>
      </c>
      <c r="J64" s="10">
        <f t="shared" si="34"/>
        <v>0</v>
      </c>
      <c r="K64" s="10">
        <f t="shared" si="34"/>
        <v>0</v>
      </c>
      <c r="L64" s="10">
        <f t="shared" si="34"/>
        <v>20.394736842105264</v>
      </c>
      <c r="M64" s="5">
        <f t="shared" si="5"/>
        <v>121</v>
      </c>
      <c r="N64" s="5">
        <f t="shared" si="6"/>
        <v>0</v>
      </c>
      <c r="O64" s="5">
        <f t="shared" si="7"/>
        <v>31</v>
      </c>
      <c r="P64" s="10">
        <f t="shared" si="8"/>
        <v>79.60526315789474</v>
      </c>
      <c r="Q64" s="10">
        <f t="shared" si="9"/>
        <v>0</v>
      </c>
      <c r="R64" s="10">
        <f t="shared" si="10"/>
        <v>20.394736842105264</v>
      </c>
      <c r="S64" s="52"/>
      <c r="T64" s="52"/>
      <c r="U64" s="52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8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40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</row>
    <row r="65" spans="1:110" ht="20.45" customHeight="1">
      <c r="A65" s="6" t="s">
        <v>6</v>
      </c>
      <c r="B65" s="7">
        <f>SUM(B66)</f>
        <v>1</v>
      </c>
      <c r="C65" s="7">
        <f>SUM(C66)</f>
        <v>1</v>
      </c>
      <c r="D65" s="22">
        <f>C65/B65*100</f>
        <v>100</v>
      </c>
      <c r="E65" s="7">
        <f>SUM(E66)</f>
        <v>1</v>
      </c>
      <c r="F65" s="7">
        <f t="shared" ref="F65:H65" si="49">SUM(F66)</f>
        <v>0</v>
      </c>
      <c r="G65" s="7">
        <f t="shared" si="49"/>
        <v>0</v>
      </c>
      <c r="H65" s="7">
        <f t="shared" si="49"/>
        <v>0</v>
      </c>
      <c r="I65" s="22">
        <f t="shared" si="34"/>
        <v>100</v>
      </c>
      <c r="J65" s="22">
        <f t="shared" si="34"/>
        <v>0</v>
      </c>
      <c r="K65" s="22">
        <f t="shared" si="34"/>
        <v>0</v>
      </c>
      <c r="L65" s="22">
        <f t="shared" si="34"/>
        <v>0</v>
      </c>
      <c r="M65" s="7">
        <f t="shared" si="5"/>
        <v>1</v>
      </c>
      <c r="N65" s="7">
        <f t="shared" si="6"/>
        <v>0</v>
      </c>
      <c r="O65" s="7">
        <f t="shared" si="7"/>
        <v>0</v>
      </c>
      <c r="P65" s="22">
        <f t="shared" si="8"/>
        <v>100</v>
      </c>
      <c r="Q65" s="22">
        <f t="shared" si="9"/>
        <v>0</v>
      </c>
      <c r="R65" s="22">
        <f t="shared" si="10"/>
        <v>0</v>
      </c>
      <c r="S65" s="52"/>
      <c r="T65" s="41"/>
      <c r="U65" s="41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3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0"/>
      <c r="BW65" s="45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L65" s="42"/>
      <c r="CM65" s="42"/>
      <c r="CN65" s="42"/>
      <c r="CO65" s="42"/>
      <c r="CP65" s="42"/>
      <c r="CQ65" s="42"/>
      <c r="CR65" s="42"/>
      <c r="CS65" s="42"/>
      <c r="CT65" s="42"/>
      <c r="CU65" s="46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</row>
    <row r="66" spans="1:110" ht="20.45" customHeight="1">
      <c r="A66" s="8" t="s">
        <v>38</v>
      </c>
      <c r="B66" s="9">
        <v>1</v>
      </c>
      <c r="C66" s="27">
        <f>SUM(E66:H66)</f>
        <v>1</v>
      </c>
      <c r="D66" s="50">
        <f t="shared" si="12"/>
        <v>100</v>
      </c>
      <c r="E66" s="27">
        <v>1</v>
      </c>
      <c r="F66" s="27">
        <v>0</v>
      </c>
      <c r="G66" s="27">
        <v>0</v>
      </c>
      <c r="H66" s="27">
        <v>0</v>
      </c>
      <c r="I66" s="23">
        <f t="shared" si="34"/>
        <v>100</v>
      </c>
      <c r="J66" s="23">
        <f t="shared" si="34"/>
        <v>0</v>
      </c>
      <c r="K66" s="23">
        <f t="shared" si="34"/>
        <v>0</v>
      </c>
      <c r="L66" s="50">
        <f t="shared" si="34"/>
        <v>0</v>
      </c>
      <c r="M66" s="27">
        <f t="shared" si="5"/>
        <v>1</v>
      </c>
      <c r="N66" s="27">
        <f t="shared" si="6"/>
        <v>0</v>
      </c>
      <c r="O66" s="27">
        <f t="shared" si="7"/>
        <v>0</v>
      </c>
      <c r="P66" s="23">
        <f t="shared" si="8"/>
        <v>100</v>
      </c>
      <c r="Q66" s="23">
        <f t="shared" si="9"/>
        <v>0</v>
      </c>
      <c r="R66" s="23">
        <f t="shared" si="10"/>
        <v>0</v>
      </c>
      <c r="S66" s="52"/>
      <c r="V66" s="47"/>
      <c r="AF66" s="47"/>
      <c r="AM66" s="43"/>
      <c r="AN66" s="48"/>
      <c r="AO66" s="44"/>
      <c r="AP66" s="44"/>
      <c r="AQ66" s="47"/>
      <c r="AZ66" s="47"/>
      <c r="BF66" s="28"/>
      <c r="BM66" s="28"/>
      <c r="BV66" s="40"/>
      <c r="BW66" s="17"/>
      <c r="CL66" s="28"/>
      <c r="CM66" s="30"/>
      <c r="CU66" s="47"/>
      <c r="CV66" s="28"/>
      <c r="CW66" s="28"/>
      <c r="CX66" s="28"/>
      <c r="CY66" s="47"/>
      <c r="DD66" s="47"/>
    </row>
    <row r="67" spans="1:110" ht="20.45" customHeight="1">
      <c r="A67" s="6" t="s">
        <v>1</v>
      </c>
      <c r="B67" s="7">
        <f>SUM(B68:B73)</f>
        <v>186</v>
      </c>
      <c r="C67" s="7">
        <f>SUM(C68:C73)</f>
        <v>151</v>
      </c>
      <c r="D67" s="22">
        <f>C67/B67*100</f>
        <v>81.182795698924721</v>
      </c>
      <c r="E67" s="7">
        <f>SUM(E68:E73)</f>
        <v>120</v>
      </c>
      <c r="F67" s="7">
        <f t="shared" ref="F67:H67" si="50">SUM(F68:F73)</f>
        <v>0</v>
      </c>
      <c r="G67" s="7">
        <f t="shared" si="50"/>
        <v>0</v>
      </c>
      <c r="H67" s="7">
        <f t="shared" si="50"/>
        <v>31</v>
      </c>
      <c r="I67" s="22">
        <f t="shared" si="34"/>
        <v>79.47019867549669</v>
      </c>
      <c r="J67" s="22">
        <f t="shared" si="34"/>
        <v>0</v>
      </c>
      <c r="K67" s="22">
        <f t="shared" si="34"/>
        <v>0</v>
      </c>
      <c r="L67" s="22">
        <f t="shared" si="34"/>
        <v>20.52980132450331</v>
      </c>
      <c r="M67" s="7">
        <f t="shared" si="5"/>
        <v>120</v>
      </c>
      <c r="N67" s="7">
        <f t="shared" si="6"/>
        <v>0</v>
      </c>
      <c r="O67" s="7">
        <f t="shared" si="7"/>
        <v>31</v>
      </c>
      <c r="P67" s="22">
        <f t="shared" si="8"/>
        <v>79.47019867549669</v>
      </c>
      <c r="Q67" s="22">
        <f t="shared" si="9"/>
        <v>0</v>
      </c>
      <c r="R67" s="22">
        <f t="shared" si="10"/>
        <v>20.52980132450331</v>
      </c>
      <c r="S67" s="52"/>
      <c r="T67" s="41"/>
      <c r="U67" s="41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3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0"/>
      <c r="BW67" s="45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L67" s="42"/>
      <c r="CM67" s="42"/>
      <c r="CN67" s="42"/>
      <c r="CO67" s="42"/>
      <c r="CP67" s="42"/>
      <c r="CQ67" s="42"/>
      <c r="CR67" s="42"/>
      <c r="CS67" s="42"/>
      <c r="CT67" s="42"/>
      <c r="CU67" s="46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</row>
    <row r="68" spans="1:110" ht="20.45" customHeight="1">
      <c r="A68" s="8" t="s">
        <v>40</v>
      </c>
      <c r="B68" s="9">
        <v>6</v>
      </c>
      <c r="C68" s="27">
        <f t="shared" ref="C68:C73" si="51">SUM(E68:H68)</f>
        <v>5</v>
      </c>
      <c r="D68" s="50">
        <f t="shared" si="12"/>
        <v>83.333333333333343</v>
      </c>
      <c r="E68" s="27">
        <v>4</v>
      </c>
      <c r="F68" s="27">
        <v>0</v>
      </c>
      <c r="G68" s="27">
        <v>0</v>
      </c>
      <c r="H68" s="27">
        <v>1</v>
      </c>
      <c r="I68" s="23">
        <f t="shared" si="34"/>
        <v>80</v>
      </c>
      <c r="J68" s="23">
        <f t="shared" si="34"/>
        <v>0</v>
      </c>
      <c r="K68" s="23">
        <f t="shared" si="34"/>
        <v>0</v>
      </c>
      <c r="L68" s="50">
        <f t="shared" si="34"/>
        <v>20</v>
      </c>
      <c r="M68" s="27">
        <f t="shared" si="5"/>
        <v>4</v>
      </c>
      <c r="N68" s="27">
        <f t="shared" si="6"/>
        <v>0</v>
      </c>
      <c r="O68" s="27">
        <f t="shared" si="7"/>
        <v>1</v>
      </c>
      <c r="P68" s="23">
        <f t="shared" si="8"/>
        <v>80</v>
      </c>
      <c r="Q68" s="23">
        <f t="shared" si="9"/>
        <v>0</v>
      </c>
      <c r="R68" s="23">
        <f t="shared" si="10"/>
        <v>20</v>
      </c>
      <c r="S68" s="52"/>
      <c r="V68" s="47"/>
      <c r="AF68" s="47"/>
      <c r="AM68" s="43"/>
      <c r="AN68" s="48"/>
      <c r="AO68" s="44"/>
      <c r="AP68" s="44"/>
      <c r="AQ68" s="47"/>
      <c r="AZ68" s="47"/>
      <c r="BF68" s="28"/>
      <c r="BM68" s="28"/>
      <c r="BV68" s="40"/>
      <c r="BW68" s="17"/>
      <c r="CC68" s="44"/>
      <c r="CL68" s="28"/>
      <c r="CM68" s="30"/>
      <c r="CU68" s="47"/>
      <c r="CV68" s="28"/>
      <c r="CW68" s="28"/>
      <c r="CX68" s="28"/>
      <c r="CY68" s="47"/>
      <c r="DD68" s="47"/>
    </row>
    <row r="69" spans="1:110" ht="20.45" customHeight="1">
      <c r="A69" s="8" t="s">
        <v>41</v>
      </c>
      <c r="B69" s="9">
        <v>51</v>
      </c>
      <c r="C69" s="27">
        <f t="shared" si="51"/>
        <v>43</v>
      </c>
      <c r="D69" s="50">
        <f t="shared" si="12"/>
        <v>84.313725490196077</v>
      </c>
      <c r="E69" s="27">
        <v>34</v>
      </c>
      <c r="F69" s="27">
        <v>0</v>
      </c>
      <c r="G69" s="27">
        <v>0</v>
      </c>
      <c r="H69" s="27">
        <v>9</v>
      </c>
      <c r="I69" s="23">
        <f t="shared" si="34"/>
        <v>79.069767441860463</v>
      </c>
      <c r="J69" s="23">
        <f t="shared" si="34"/>
        <v>0</v>
      </c>
      <c r="K69" s="23">
        <f t="shared" si="34"/>
        <v>0</v>
      </c>
      <c r="L69" s="50">
        <f t="shared" si="34"/>
        <v>20.930232558139537</v>
      </c>
      <c r="M69" s="27">
        <f t="shared" si="5"/>
        <v>34</v>
      </c>
      <c r="N69" s="27">
        <f t="shared" si="6"/>
        <v>0</v>
      </c>
      <c r="O69" s="27">
        <f t="shared" si="7"/>
        <v>9</v>
      </c>
      <c r="P69" s="23">
        <f t="shared" si="8"/>
        <v>79.069767441860463</v>
      </c>
      <c r="Q69" s="23">
        <f t="shared" si="9"/>
        <v>0</v>
      </c>
      <c r="R69" s="23">
        <f t="shared" si="10"/>
        <v>20.930232558139537</v>
      </c>
      <c r="S69" s="52"/>
      <c r="V69" s="47"/>
      <c r="AF69" s="47"/>
      <c r="AM69" s="43"/>
      <c r="AN69" s="48"/>
      <c r="AO69" s="44"/>
      <c r="AP69" s="44"/>
      <c r="AQ69" s="47"/>
      <c r="AZ69" s="47"/>
      <c r="BF69" s="28"/>
      <c r="BM69" s="28"/>
      <c r="BV69" s="40"/>
      <c r="BW69" s="17"/>
      <c r="CC69" s="44"/>
      <c r="CL69" s="28"/>
      <c r="CM69" s="30"/>
      <c r="CU69" s="47"/>
      <c r="CV69" s="28"/>
      <c r="CW69" s="28"/>
      <c r="CX69" s="28"/>
      <c r="CY69" s="47"/>
      <c r="DD69" s="47"/>
    </row>
    <row r="70" spans="1:110" ht="20.45" customHeight="1">
      <c r="A70" s="8" t="s">
        <v>43</v>
      </c>
      <c r="B70" s="9">
        <v>37</v>
      </c>
      <c r="C70" s="27">
        <f t="shared" si="51"/>
        <v>30</v>
      </c>
      <c r="D70" s="50">
        <f t="shared" si="12"/>
        <v>81.081081081081081</v>
      </c>
      <c r="E70" s="27">
        <v>24</v>
      </c>
      <c r="F70" s="27">
        <v>0</v>
      </c>
      <c r="G70" s="27">
        <v>0</v>
      </c>
      <c r="H70" s="27">
        <v>6</v>
      </c>
      <c r="I70" s="23">
        <f t="shared" si="34"/>
        <v>80</v>
      </c>
      <c r="J70" s="23">
        <f t="shared" si="34"/>
        <v>0</v>
      </c>
      <c r="K70" s="23">
        <f t="shared" si="34"/>
        <v>0</v>
      </c>
      <c r="L70" s="50">
        <f t="shared" si="34"/>
        <v>20</v>
      </c>
      <c r="M70" s="27">
        <f t="shared" ref="M70:M126" si="52">E70+F70</f>
        <v>24</v>
      </c>
      <c r="N70" s="27">
        <f t="shared" ref="N70:N126" si="53">G70</f>
        <v>0</v>
      </c>
      <c r="O70" s="27">
        <f t="shared" ref="O70:O126" si="54">H70</f>
        <v>6</v>
      </c>
      <c r="P70" s="23">
        <f t="shared" ref="P70:P126" si="55">IF(SUM($M70:$O70)=0,"-",M70/SUM($M70:$O70)*100)</f>
        <v>80</v>
      </c>
      <c r="Q70" s="23">
        <f t="shared" ref="Q70:Q126" si="56">IF(SUM($M70:$O70)=0,"-",N70/SUM($M70:$O70)*100)</f>
        <v>0</v>
      </c>
      <c r="R70" s="23">
        <f t="shared" ref="R70:R126" si="57">IF(SUM($M70:$O70)=0,"-",O70/SUM($M70:$O70)*100)</f>
        <v>20</v>
      </c>
      <c r="S70" s="52"/>
      <c r="V70" s="47"/>
      <c r="AF70" s="47"/>
      <c r="AM70" s="43"/>
      <c r="AN70" s="48"/>
      <c r="AO70" s="44"/>
      <c r="AP70" s="44"/>
      <c r="AQ70" s="47"/>
      <c r="AZ70" s="47"/>
      <c r="BF70" s="28"/>
      <c r="BM70" s="28"/>
      <c r="BV70" s="40"/>
      <c r="BW70" s="17"/>
      <c r="CC70" s="44"/>
      <c r="CL70" s="28"/>
      <c r="CM70" s="30"/>
      <c r="CU70" s="47"/>
      <c r="CV70" s="28"/>
      <c r="CW70" s="28"/>
      <c r="CX70" s="28"/>
      <c r="CY70" s="47"/>
      <c r="DD70" s="47"/>
    </row>
    <row r="71" spans="1:110" ht="20.45" customHeight="1">
      <c r="A71" s="8" t="s">
        <v>44</v>
      </c>
      <c r="B71" s="9">
        <v>27</v>
      </c>
      <c r="C71" s="27">
        <f t="shared" si="51"/>
        <v>22</v>
      </c>
      <c r="D71" s="50">
        <f t="shared" si="12"/>
        <v>81.481481481481481</v>
      </c>
      <c r="E71" s="27">
        <v>17</v>
      </c>
      <c r="F71" s="27">
        <v>0</v>
      </c>
      <c r="G71" s="27">
        <v>0</v>
      </c>
      <c r="H71" s="27">
        <v>5</v>
      </c>
      <c r="I71" s="23">
        <f t="shared" si="34"/>
        <v>77.272727272727266</v>
      </c>
      <c r="J71" s="23">
        <f t="shared" si="34"/>
        <v>0</v>
      </c>
      <c r="K71" s="23">
        <f t="shared" si="34"/>
        <v>0</v>
      </c>
      <c r="L71" s="50">
        <f t="shared" si="34"/>
        <v>22.727272727272727</v>
      </c>
      <c r="M71" s="27">
        <f t="shared" si="52"/>
        <v>17</v>
      </c>
      <c r="N71" s="27">
        <f t="shared" si="53"/>
        <v>0</v>
      </c>
      <c r="O71" s="27">
        <f t="shared" si="54"/>
        <v>5</v>
      </c>
      <c r="P71" s="23">
        <f t="shared" si="55"/>
        <v>77.272727272727266</v>
      </c>
      <c r="Q71" s="23">
        <f t="shared" si="56"/>
        <v>0</v>
      </c>
      <c r="R71" s="23">
        <f t="shared" si="57"/>
        <v>22.727272727272727</v>
      </c>
      <c r="S71" s="52"/>
      <c r="V71" s="47"/>
      <c r="AF71" s="47"/>
      <c r="AM71" s="43"/>
      <c r="AN71" s="48"/>
      <c r="AO71" s="44"/>
      <c r="AP71" s="44"/>
      <c r="AQ71" s="47"/>
      <c r="AZ71" s="47"/>
      <c r="BF71" s="28"/>
      <c r="BM71" s="28"/>
      <c r="BV71" s="40"/>
      <c r="BW71" s="17"/>
      <c r="CL71" s="28"/>
      <c r="CM71" s="30"/>
      <c r="CU71" s="47"/>
      <c r="CV71" s="28"/>
      <c r="CW71" s="28"/>
      <c r="CX71" s="28"/>
      <c r="CY71" s="47"/>
      <c r="DD71" s="47"/>
    </row>
    <row r="72" spans="1:110" ht="20.45" customHeight="1">
      <c r="A72" s="8" t="s">
        <v>90</v>
      </c>
      <c r="B72" s="9">
        <v>27</v>
      </c>
      <c r="C72" s="27">
        <f t="shared" si="51"/>
        <v>21</v>
      </c>
      <c r="D72" s="50">
        <f t="shared" ref="D72:D126" si="58">C72/B72*100</f>
        <v>77.777777777777786</v>
      </c>
      <c r="E72" s="27">
        <v>17</v>
      </c>
      <c r="F72" s="27">
        <v>0</v>
      </c>
      <c r="G72" s="27">
        <v>0</v>
      </c>
      <c r="H72" s="27">
        <v>4</v>
      </c>
      <c r="I72" s="23">
        <f t="shared" si="34"/>
        <v>80.952380952380949</v>
      </c>
      <c r="J72" s="23">
        <f t="shared" si="34"/>
        <v>0</v>
      </c>
      <c r="K72" s="23">
        <f t="shared" si="34"/>
        <v>0</v>
      </c>
      <c r="L72" s="50">
        <f t="shared" si="34"/>
        <v>19.047619047619047</v>
      </c>
      <c r="M72" s="27">
        <f t="shared" si="52"/>
        <v>17</v>
      </c>
      <c r="N72" s="27">
        <f t="shared" si="53"/>
        <v>0</v>
      </c>
      <c r="O72" s="27">
        <f t="shared" si="54"/>
        <v>4</v>
      </c>
      <c r="P72" s="23">
        <f t="shared" si="55"/>
        <v>80.952380952380949</v>
      </c>
      <c r="Q72" s="23">
        <f t="shared" si="56"/>
        <v>0</v>
      </c>
      <c r="R72" s="23">
        <f t="shared" si="57"/>
        <v>19.047619047619047</v>
      </c>
      <c r="S72" s="52"/>
      <c r="V72" s="47"/>
      <c r="AF72" s="47"/>
      <c r="AM72" s="43"/>
      <c r="AN72" s="48"/>
      <c r="AO72" s="44"/>
      <c r="AP72" s="44"/>
      <c r="AQ72" s="47"/>
      <c r="AZ72" s="47"/>
      <c r="BF72" s="28"/>
      <c r="BM72" s="28"/>
      <c r="BV72" s="40"/>
      <c r="BW72" s="17"/>
      <c r="CL72" s="28"/>
      <c r="CM72" s="30"/>
      <c r="CU72" s="47"/>
      <c r="CV72" s="28"/>
      <c r="CW72" s="28"/>
      <c r="CX72" s="28"/>
      <c r="CY72" s="47"/>
      <c r="DD72" s="47"/>
    </row>
    <row r="73" spans="1:110" ht="20.45" customHeight="1">
      <c r="A73" s="8" t="s">
        <v>42</v>
      </c>
      <c r="B73" s="9">
        <v>38</v>
      </c>
      <c r="C73" s="27">
        <f t="shared" si="51"/>
        <v>30</v>
      </c>
      <c r="D73" s="50">
        <f t="shared" si="58"/>
        <v>78.94736842105263</v>
      </c>
      <c r="E73" s="27">
        <v>24</v>
      </c>
      <c r="F73" s="27">
        <v>0</v>
      </c>
      <c r="G73" s="27">
        <v>0</v>
      </c>
      <c r="H73" s="27">
        <v>6</v>
      </c>
      <c r="I73" s="23">
        <f t="shared" si="34"/>
        <v>80</v>
      </c>
      <c r="J73" s="23">
        <f t="shared" si="34"/>
        <v>0</v>
      </c>
      <c r="K73" s="23">
        <f t="shared" si="34"/>
        <v>0</v>
      </c>
      <c r="L73" s="50">
        <f t="shared" si="34"/>
        <v>20</v>
      </c>
      <c r="M73" s="27">
        <f t="shared" si="52"/>
        <v>24</v>
      </c>
      <c r="N73" s="27">
        <f t="shared" si="53"/>
        <v>0</v>
      </c>
      <c r="O73" s="27">
        <f t="shared" si="54"/>
        <v>6</v>
      </c>
      <c r="P73" s="23">
        <f t="shared" si="55"/>
        <v>80</v>
      </c>
      <c r="Q73" s="23">
        <f t="shared" si="56"/>
        <v>0</v>
      </c>
      <c r="R73" s="23">
        <f t="shared" si="57"/>
        <v>20</v>
      </c>
      <c r="S73" s="52"/>
      <c r="V73" s="47"/>
      <c r="AF73" s="47"/>
      <c r="AM73" s="43"/>
      <c r="AN73" s="48"/>
      <c r="AO73" s="44"/>
      <c r="AP73" s="44"/>
      <c r="AQ73" s="47"/>
      <c r="AZ73" s="47"/>
      <c r="BF73" s="28"/>
      <c r="BM73" s="28"/>
      <c r="BV73" s="40"/>
      <c r="BW73" s="17"/>
      <c r="CL73" s="28"/>
      <c r="CM73" s="30"/>
      <c r="CU73" s="47"/>
      <c r="CV73" s="28"/>
      <c r="CW73" s="28"/>
      <c r="CX73" s="28"/>
      <c r="CY73" s="47"/>
      <c r="DD73" s="47"/>
    </row>
    <row r="74" spans="1:110" ht="20.45" customHeight="1">
      <c r="A74" s="4" t="s">
        <v>47</v>
      </c>
      <c r="B74" s="5">
        <f>B75+B78</f>
        <v>191</v>
      </c>
      <c r="C74" s="5">
        <f>C75+C78</f>
        <v>155</v>
      </c>
      <c r="D74" s="10">
        <f>C74/B74*100</f>
        <v>81.15183246073299</v>
      </c>
      <c r="E74" s="5">
        <f>E75+E78</f>
        <v>151</v>
      </c>
      <c r="F74" s="5">
        <f t="shared" ref="F74:H74" si="59">F75+F78</f>
        <v>2</v>
      </c>
      <c r="G74" s="5">
        <f t="shared" si="59"/>
        <v>0</v>
      </c>
      <c r="H74" s="5">
        <f t="shared" si="59"/>
        <v>2</v>
      </c>
      <c r="I74" s="10">
        <f t="shared" si="34"/>
        <v>97.41935483870968</v>
      </c>
      <c r="J74" s="10">
        <f t="shared" si="34"/>
        <v>1.2903225806451613</v>
      </c>
      <c r="K74" s="10">
        <f t="shared" si="34"/>
        <v>0</v>
      </c>
      <c r="L74" s="10">
        <f t="shared" si="34"/>
        <v>1.2903225806451613</v>
      </c>
      <c r="M74" s="5">
        <f t="shared" si="52"/>
        <v>153</v>
      </c>
      <c r="N74" s="5">
        <f t="shared" si="53"/>
        <v>0</v>
      </c>
      <c r="O74" s="5">
        <f t="shared" si="54"/>
        <v>2</v>
      </c>
      <c r="P74" s="10">
        <f t="shared" si="55"/>
        <v>98.709677419354833</v>
      </c>
      <c r="Q74" s="10">
        <f t="shared" si="56"/>
        <v>0</v>
      </c>
      <c r="R74" s="10">
        <f t="shared" si="57"/>
        <v>1.2903225806451613</v>
      </c>
      <c r="S74" s="52"/>
      <c r="T74" s="52"/>
      <c r="U74" s="52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8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40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</row>
    <row r="75" spans="1:110" ht="20.45" customHeight="1">
      <c r="A75" s="6" t="s">
        <v>6</v>
      </c>
      <c r="B75" s="7">
        <f>SUM(B76:B77)</f>
        <v>12</v>
      </c>
      <c r="C75" s="7">
        <f>SUM(C76:C77)</f>
        <v>12</v>
      </c>
      <c r="D75" s="22">
        <f>C75/B75*100</f>
        <v>100</v>
      </c>
      <c r="E75" s="7">
        <f>SUM(E76:E77)</f>
        <v>12</v>
      </c>
      <c r="F75" s="7">
        <f t="shared" ref="F75:H75" si="60">SUM(F76:F77)</f>
        <v>0</v>
      </c>
      <c r="G75" s="7">
        <f t="shared" si="60"/>
        <v>0</v>
      </c>
      <c r="H75" s="7">
        <f t="shared" si="60"/>
        <v>0</v>
      </c>
      <c r="I75" s="22">
        <f t="shared" si="34"/>
        <v>100</v>
      </c>
      <c r="J75" s="22">
        <f t="shared" si="34"/>
        <v>0</v>
      </c>
      <c r="K75" s="22">
        <f t="shared" si="34"/>
        <v>0</v>
      </c>
      <c r="L75" s="22">
        <f t="shared" si="34"/>
        <v>0</v>
      </c>
      <c r="M75" s="7">
        <f t="shared" si="52"/>
        <v>12</v>
      </c>
      <c r="N75" s="7">
        <f t="shared" si="53"/>
        <v>0</v>
      </c>
      <c r="O75" s="7">
        <f t="shared" si="54"/>
        <v>0</v>
      </c>
      <c r="P75" s="22">
        <f t="shared" si="55"/>
        <v>100</v>
      </c>
      <c r="Q75" s="22">
        <f t="shared" si="56"/>
        <v>0</v>
      </c>
      <c r="R75" s="22">
        <f t="shared" si="57"/>
        <v>0</v>
      </c>
      <c r="S75" s="52"/>
      <c r="T75" s="41"/>
      <c r="U75" s="41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3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0"/>
      <c r="BW75" s="45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L75" s="42"/>
      <c r="CM75" s="42"/>
      <c r="CN75" s="42"/>
      <c r="CO75" s="42"/>
      <c r="CP75" s="42"/>
      <c r="CQ75" s="42"/>
      <c r="CR75" s="42"/>
      <c r="CS75" s="42"/>
      <c r="CT75" s="42"/>
      <c r="CU75" s="46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</row>
    <row r="76" spans="1:110" ht="20.45" customHeight="1">
      <c r="A76" s="8" t="s">
        <v>46</v>
      </c>
      <c r="B76" s="9">
        <v>8</v>
      </c>
      <c r="C76" s="27">
        <f t="shared" ref="C76:C77" si="61">SUM(E76:H76)</f>
        <v>8</v>
      </c>
      <c r="D76" s="50">
        <f t="shared" si="58"/>
        <v>100</v>
      </c>
      <c r="E76" s="27">
        <v>8</v>
      </c>
      <c r="F76" s="27">
        <v>0</v>
      </c>
      <c r="G76" s="27">
        <v>0</v>
      </c>
      <c r="H76" s="27">
        <v>0</v>
      </c>
      <c r="I76" s="23">
        <f t="shared" si="34"/>
        <v>100</v>
      </c>
      <c r="J76" s="23">
        <f t="shared" si="34"/>
        <v>0</v>
      </c>
      <c r="K76" s="23">
        <f t="shared" si="34"/>
        <v>0</v>
      </c>
      <c r="L76" s="23">
        <f t="shared" si="34"/>
        <v>0</v>
      </c>
      <c r="M76" s="27">
        <f t="shared" si="52"/>
        <v>8</v>
      </c>
      <c r="N76" s="27">
        <f t="shared" si="53"/>
        <v>0</v>
      </c>
      <c r="O76" s="27">
        <f t="shared" si="54"/>
        <v>0</v>
      </c>
      <c r="P76" s="23">
        <f t="shared" si="55"/>
        <v>100</v>
      </c>
      <c r="Q76" s="23">
        <f t="shared" si="56"/>
        <v>0</v>
      </c>
      <c r="R76" s="23">
        <f t="shared" si="57"/>
        <v>0</v>
      </c>
      <c r="S76" s="52"/>
      <c r="V76" s="47"/>
      <c r="AF76" s="47"/>
      <c r="AM76" s="43"/>
      <c r="AN76" s="48"/>
      <c r="AO76" s="44"/>
      <c r="AP76" s="44"/>
      <c r="AQ76" s="47"/>
      <c r="AZ76" s="47"/>
      <c r="BF76" s="28"/>
      <c r="BM76" s="28"/>
      <c r="BV76" s="40"/>
      <c r="BW76" s="17"/>
      <c r="CL76" s="28"/>
      <c r="CM76" s="30"/>
      <c r="CU76" s="47"/>
      <c r="CV76" s="28"/>
      <c r="CW76" s="28"/>
      <c r="CX76" s="28"/>
      <c r="CY76" s="47"/>
      <c r="DD76" s="47"/>
    </row>
    <row r="77" spans="1:110" ht="20.45" customHeight="1">
      <c r="A77" s="8" t="s">
        <v>48</v>
      </c>
      <c r="B77" s="9">
        <v>4</v>
      </c>
      <c r="C77" s="27">
        <f t="shared" si="61"/>
        <v>4</v>
      </c>
      <c r="D77" s="50">
        <f t="shared" si="58"/>
        <v>100</v>
      </c>
      <c r="E77" s="27">
        <v>4</v>
      </c>
      <c r="F77" s="27">
        <v>0</v>
      </c>
      <c r="G77" s="27">
        <v>0</v>
      </c>
      <c r="H77" s="27">
        <v>0</v>
      </c>
      <c r="I77" s="23">
        <f t="shared" si="34"/>
        <v>100</v>
      </c>
      <c r="J77" s="23">
        <f t="shared" si="34"/>
        <v>0</v>
      </c>
      <c r="K77" s="23">
        <f t="shared" si="34"/>
        <v>0</v>
      </c>
      <c r="L77" s="23">
        <f t="shared" si="34"/>
        <v>0</v>
      </c>
      <c r="M77" s="27">
        <f t="shared" si="52"/>
        <v>4</v>
      </c>
      <c r="N77" s="27">
        <f t="shared" si="53"/>
        <v>0</v>
      </c>
      <c r="O77" s="27">
        <f t="shared" si="54"/>
        <v>0</v>
      </c>
      <c r="P77" s="23">
        <f t="shared" si="55"/>
        <v>100</v>
      </c>
      <c r="Q77" s="23">
        <f t="shared" si="56"/>
        <v>0</v>
      </c>
      <c r="R77" s="23">
        <f t="shared" si="57"/>
        <v>0</v>
      </c>
      <c r="S77" s="52"/>
      <c r="V77" s="47"/>
      <c r="AF77" s="47"/>
      <c r="AM77" s="43"/>
      <c r="AN77" s="48"/>
      <c r="AO77" s="44"/>
      <c r="AP77" s="44"/>
      <c r="AQ77" s="47"/>
      <c r="AZ77" s="47"/>
      <c r="BF77" s="28"/>
      <c r="BM77" s="28"/>
      <c r="BV77" s="40"/>
      <c r="BW77" s="17"/>
      <c r="CL77" s="28"/>
      <c r="CM77" s="30"/>
      <c r="CU77" s="47"/>
      <c r="CV77" s="28"/>
      <c r="CW77" s="28"/>
      <c r="CX77" s="28"/>
      <c r="CY77" s="47"/>
      <c r="DD77" s="47"/>
    </row>
    <row r="78" spans="1:110" ht="20.45" customHeight="1">
      <c r="A78" s="6" t="s">
        <v>1</v>
      </c>
      <c r="B78" s="7">
        <f>SUM(B79)</f>
        <v>179</v>
      </c>
      <c r="C78" s="7">
        <f>SUM(C79)</f>
        <v>143</v>
      </c>
      <c r="D78" s="22">
        <f>C78/B78*100</f>
        <v>79.888268156424573</v>
      </c>
      <c r="E78" s="7">
        <f>SUM(E79)</f>
        <v>139</v>
      </c>
      <c r="F78" s="7">
        <f t="shared" ref="F78:H78" si="62">SUM(F79)</f>
        <v>2</v>
      </c>
      <c r="G78" s="7">
        <f t="shared" si="62"/>
        <v>0</v>
      </c>
      <c r="H78" s="7">
        <f t="shared" si="62"/>
        <v>2</v>
      </c>
      <c r="I78" s="22">
        <f t="shared" si="34"/>
        <v>97.2027972027972</v>
      </c>
      <c r="J78" s="22">
        <f t="shared" si="34"/>
        <v>1.3986013986013985</v>
      </c>
      <c r="K78" s="22">
        <f t="shared" si="34"/>
        <v>0</v>
      </c>
      <c r="L78" s="22">
        <f t="shared" si="34"/>
        <v>1.3986013986013985</v>
      </c>
      <c r="M78" s="7">
        <f t="shared" si="52"/>
        <v>141</v>
      </c>
      <c r="N78" s="7">
        <f t="shared" si="53"/>
        <v>0</v>
      </c>
      <c r="O78" s="7">
        <f t="shared" si="54"/>
        <v>2</v>
      </c>
      <c r="P78" s="22">
        <f t="shared" si="55"/>
        <v>98.6013986013986</v>
      </c>
      <c r="Q78" s="22">
        <f t="shared" si="56"/>
        <v>0</v>
      </c>
      <c r="R78" s="22">
        <f t="shared" si="57"/>
        <v>1.3986013986013985</v>
      </c>
      <c r="S78" s="52"/>
      <c r="T78" s="41"/>
      <c r="U78" s="41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3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0"/>
      <c r="BW78" s="45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L78" s="42"/>
      <c r="CM78" s="42"/>
      <c r="CN78" s="42"/>
      <c r="CO78" s="42"/>
      <c r="CP78" s="42"/>
      <c r="CQ78" s="42"/>
      <c r="CR78" s="42"/>
      <c r="CS78" s="42"/>
      <c r="CT78" s="42"/>
      <c r="CU78" s="46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</row>
    <row r="79" spans="1:110" ht="20.45" customHeight="1">
      <c r="A79" s="8" t="s">
        <v>47</v>
      </c>
      <c r="B79" s="9">
        <v>179</v>
      </c>
      <c r="C79" s="27">
        <f>SUM(E79:H79)</f>
        <v>143</v>
      </c>
      <c r="D79" s="50">
        <f t="shared" si="58"/>
        <v>79.888268156424573</v>
      </c>
      <c r="E79" s="27">
        <v>139</v>
      </c>
      <c r="F79" s="27">
        <v>2</v>
      </c>
      <c r="G79" s="27">
        <v>0</v>
      </c>
      <c r="H79" s="27">
        <v>2</v>
      </c>
      <c r="I79" s="23">
        <f t="shared" si="34"/>
        <v>97.2027972027972</v>
      </c>
      <c r="J79" s="23">
        <f t="shared" si="34"/>
        <v>1.3986013986013985</v>
      </c>
      <c r="K79" s="23">
        <f t="shared" si="34"/>
        <v>0</v>
      </c>
      <c r="L79" s="23">
        <f t="shared" si="34"/>
        <v>1.3986013986013985</v>
      </c>
      <c r="M79" s="27">
        <f t="shared" si="52"/>
        <v>141</v>
      </c>
      <c r="N79" s="27">
        <f t="shared" si="53"/>
        <v>0</v>
      </c>
      <c r="O79" s="27">
        <f t="shared" si="54"/>
        <v>2</v>
      </c>
      <c r="P79" s="23">
        <f t="shared" si="55"/>
        <v>98.6013986013986</v>
      </c>
      <c r="Q79" s="23">
        <f t="shared" si="56"/>
        <v>0</v>
      </c>
      <c r="R79" s="23">
        <f t="shared" si="57"/>
        <v>1.3986013986013985</v>
      </c>
      <c r="S79" s="52"/>
      <c r="V79" s="47"/>
      <c r="AF79" s="47"/>
      <c r="AM79" s="43"/>
      <c r="AN79" s="48"/>
      <c r="AO79" s="44"/>
      <c r="AP79" s="44"/>
      <c r="AQ79" s="47"/>
      <c r="AZ79" s="47"/>
      <c r="BF79" s="28"/>
      <c r="BM79" s="28"/>
      <c r="BV79" s="40"/>
      <c r="BW79" s="17"/>
      <c r="CL79" s="28"/>
      <c r="CM79" s="30"/>
      <c r="CU79" s="47"/>
      <c r="CV79" s="28"/>
      <c r="CW79" s="28"/>
      <c r="CX79" s="28"/>
      <c r="CY79" s="47"/>
      <c r="DD79" s="47"/>
    </row>
    <row r="80" spans="1:110" ht="20.45" customHeight="1">
      <c r="A80" s="4" t="s">
        <v>51</v>
      </c>
      <c r="B80" s="5">
        <f>B81</f>
        <v>69</v>
      </c>
      <c r="C80" s="5">
        <f>C81</f>
        <v>63</v>
      </c>
      <c r="D80" s="10">
        <f>C80/B80*100</f>
        <v>91.304347826086953</v>
      </c>
      <c r="E80" s="5">
        <f>E81</f>
        <v>54</v>
      </c>
      <c r="F80" s="5">
        <f t="shared" ref="F80:H80" si="63">F81</f>
        <v>2</v>
      </c>
      <c r="G80" s="5">
        <f t="shared" si="63"/>
        <v>0</v>
      </c>
      <c r="H80" s="5">
        <f t="shared" si="63"/>
        <v>7</v>
      </c>
      <c r="I80" s="10">
        <f t="shared" si="34"/>
        <v>85.714285714285708</v>
      </c>
      <c r="J80" s="10">
        <f t="shared" si="34"/>
        <v>3.1746031746031744</v>
      </c>
      <c r="K80" s="10">
        <f t="shared" si="34"/>
        <v>0</v>
      </c>
      <c r="L80" s="10">
        <f t="shared" si="34"/>
        <v>11.111111111111111</v>
      </c>
      <c r="M80" s="5">
        <f t="shared" si="52"/>
        <v>56</v>
      </c>
      <c r="N80" s="5">
        <f t="shared" si="53"/>
        <v>0</v>
      </c>
      <c r="O80" s="5">
        <f t="shared" si="54"/>
        <v>7</v>
      </c>
      <c r="P80" s="10">
        <f t="shared" si="55"/>
        <v>88.888888888888886</v>
      </c>
      <c r="Q80" s="10">
        <f t="shared" si="56"/>
        <v>0</v>
      </c>
      <c r="R80" s="10">
        <f t="shared" si="57"/>
        <v>11.111111111111111</v>
      </c>
      <c r="S80" s="52"/>
      <c r="T80" s="52"/>
      <c r="U80" s="52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8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40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</row>
    <row r="81" spans="1:110" ht="20.45" customHeight="1">
      <c r="A81" s="6" t="s">
        <v>1</v>
      </c>
      <c r="B81" s="7">
        <f>SUM(B82:B84)</f>
        <v>69</v>
      </c>
      <c r="C81" s="7">
        <f>SUM(C82:C84)</f>
        <v>63</v>
      </c>
      <c r="D81" s="22">
        <f>C81/B81*100</f>
        <v>91.304347826086953</v>
      </c>
      <c r="E81" s="7">
        <f>SUM(E82:E84)</f>
        <v>54</v>
      </c>
      <c r="F81" s="7">
        <f t="shared" ref="F81:H81" si="64">SUM(F82:F84)</f>
        <v>2</v>
      </c>
      <c r="G81" s="7">
        <f t="shared" si="64"/>
        <v>0</v>
      </c>
      <c r="H81" s="7">
        <f t="shared" si="64"/>
        <v>7</v>
      </c>
      <c r="I81" s="22">
        <f t="shared" si="34"/>
        <v>85.714285714285708</v>
      </c>
      <c r="J81" s="22">
        <f t="shared" si="34"/>
        <v>3.1746031746031744</v>
      </c>
      <c r="K81" s="22">
        <f t="shared" si="34"/>
        <v>0</v>
      </c>
      <c r="L81" s="22">
        <f t="shared" si="34"/>
        <v>11.111111111111111</v>
      </c>
      <c r="M81" s="7">
        <f t="shared" si="52"/>
        <v>56</v>
      </c>
      <c r="N81" s="7">
        <f t="shared" si="53"/>
        <v>0</v>
      </c>
      <c r="O81" s="7">
        <f t="shared" si="54"/>
        <v>7</v>
      </c>
      <c r="P81" s="22">
        <f t="shared" si="55"/>
        <v>88.888888888888886</v>
      </c>
      <c r="Q81" s="22">
        <f t="shared" si="56"/>
        <v>0</v>
      </c>
      <c r="R81" s="22">
        <f t="shared" si="57"/>
        <v>11.111111111111111</v>
      </c>
      <c r="S81" s="52"/>
      <c r="T81" s="41"/>
      <c r="U81" s="41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3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0"/>
      <c r="BW81" s="45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L81" s="42"/>
      <c r="CM81" s="42"/>
      <c r="CN81" s="42"/>
      <c r="CO81" s="42"/>
      <c r="CP81" s="42"/>
      <c r="CQ81" s="42"/>
      <c r="CR81" s="42"/>
      <c r="CS81" s="42"/>
      <c r="CT81" s="42"/>
      <c r="CU81" s="46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</row>
    <row r="82" spans="1:110" ht="20.45" customHeight="1">
      <c r="A82" s="8" t="s">
        <v>49</v>
      </c>
      <c r="B82" s="9">
        <v>23</v>
      </c>
      <c r="C82" s="27">
        <f t="shared" ref="C82:C84" si="65">SUM(E82:H82)</f>
        <v>19</v>
      </c>
      <c r="D82" s="50">
        <f t="shared" si="58"/>
        <v>82.608695652173907</v>
      </c>
      <c r="E82" s="27">
        <v>16</v>
      </c>
      <c r="F82" s="27">
        <v>0</v>
      </c>
      <c r="G82" s="27">
        <v>0</v>
      </c>
      <c r="H82" s="27">
        <v>3</v>
      </c>
      <c r="I82" s="23">
        <f t="shared" si="34"/>
        <v>84.210526315789465</v>
      </c>
      <c r="J82" s="23">
        <f t="shared" si="34"/>
        <v>0</v>
      </c>
      <c r="K82" s="23">
        <f t="shared" si="34"/>
        <v>0</v>
      </c>
      <c r="L82" s="50">
        <f t="shared" si="34"/>
        <v>15.789473684210526</v>
      </c>
      <c r="M82" s="27">
        <f t="shared" si="52"/>
        <v>16</v>
      </c>
      <c r="N82" s="27">
        <f t="shared" si="53"/>
        <v>0</v>
      </c>
      <c r="O82" s="27">
        <f t="shared" si="54"/>
        <v>3</v>
      </c>
      <c r="P82" s="23">
        <f t="shared" si="55"/>
        <v>84.210526315789465</v>
      </c>
      <c r="Q82" s="23">
        <f t="shared" si="56"/>
        <v>0</v>
      </c>
      <c r="R82" s="23">
        <f t="shared" si="57"/>
        <v>15.789473684210526</v>
      </c>
      <c r="S82" s="52"/>
      <c r="V82" s="47"/>
      <c r="AF82" s="47"/>
      <c r="AM82" s="43"/>
      <c r="AN82" s="48"/>
      <c r="AO82" s="44"/>
      <c r="AP82" s="44"/>
      <c r="AQ82" s="47"/>
      <c r="AZ82" s="47"/>
      <c r="BF82" s="28"/>
      <c r="BM82" s="28"/>
      <c r="BV82" s="40"/>
      <c r="BW82" s="17"/>
      <c r="CC82" s="44"/>
      <c r="CL82" s="28"/>
      <c r="CM82" s="30"/>
      <c r="CU82" s="47"/>
      <c r="CV82" s="28"/>
      <c r="CW82" s="28"/>
      <c r="CX82" s="28"/>
      <c r="CY82" s="47"/>
      <c r="DD82" s="47"/>
    </row>
    <row r="83" spans="1:110" ht="20.45" customHeight="1">
      <c r="A83" s="8" t="s">
        <v>50</v>
      </c>
      <c r="B83" s="9">
        <v>2</v>
      </c>
      <c r="C83" s="27">
        <f t="shared" si="65"/>
        <v>2</v>
      </c>
      <c r="D83" s="50">
        <f t="shared" si="58"/>
        <v>100</v>
      </c>
      <c r="E83" s="27">
        <v>2</v>
      </c>
      <c r="F83" s="27">
        <v>0</v>
      </c>
      <c r="G83" s="27">
        <v>0</v>
      </c>
      <c r="H83" s="27">
        <v>0</v>
      </c>
      <c r="I83" s="23">
        <f t="shared" si="34"/>
        <v>100</v>
      </c>
      <c r="J83" s="23">
        <f t="shared" si="34"/>
        <v>0</v>
      </c>
      <c r="K83" s="23">
        <f t="shared" si="34"/>
        <v>0</v>
      </c>
      <c r="L83" s="23">
        <f t="shared" si="34"/>
        <v>0</v>
      </c>
      <c r="M83" s="27">
        <f t="shared" si="52"/>
        <v>2</v>
      </c>
      <c r="N83" s="27">
        <f t="shared" si="53"/>
        <v>0</v>
      </c>
      <c r="O83" s="27">
        <f t="shared" si="54"/>
        <v>0</v>
      </c>
      <c r="P83" s="23">
        <f t="shared" si="55"/>
        <v>100</v>
      </c>
      <c r="Q83" s="23">
        <f t="shared" si="56"/>
        <v>0</v>
      </c>
      <c r="R83" s="23">
        <f t="shared" si="57"/>
        <v>0</v>
      </c>
      <c r="S83" s="52"/>
      <c r="V83" s="47"/>
      <c r="AF83" s="47"/>
      <c r="AM83" s="43"/>
      <c r="AN83" s="48"/>
      <c r="AO83" s="44"/>
      <c r="AP83" s="44"/>
      <c r="AQ83" s="47"/>
      <c r="AZ83" s="47"/>
      <c r="BF83" s="28"/>
      <c r="BM83" s="28"/>
      <c r="BV83" s="40"/>
      <c r="BW83" s="17"/>
      <c r="CL83" s="28"/>
      <c r="CM83" s="30"/>
      <c r="CU83" s="47"/>
      <c r="CV83" s="28"/>
      <c r="CW83" s="28"/>
      <c r="CX83" s="28"/>
      <c r="CY83" s="47"/>
      <c r="DD83" s="47"/>
    </row>
    <row r="84" spans="1:110" ht="20.45" customHeight="1">
      <c r="A84" s="8" t="s">
        <v>51</v>
      </c>
      <c r="B84" s="9">
        <v>44</v>
      </c>
      <c r="C84" s="27">
        <f t="shared" si="65"/>
        <v>42</v>
      </c>
      <c r="D84" s="50">
        <f t="shared" si="58"/>
        <v>95.454545454545453</v>
      </c>
      <c r="E84" s="27">
        <v>36</v>
      </c>
      <c r="F84" s="27">
        <v>2</v>
      </c>
      <c r="G84" s="27">
        <v>0</v>
      </c>
      <c r="H84" s="27">
        <v>4</v>
      </c>
      <c r="I84" s="23">
        <f t="shared" si="34"/>
        <v>85.714285714285708</v>
      </c>
      <c r="J84" s="23">
        <f t="shared" si="34"/>
        <v>4.7619047619047619</v>
      </c>
      <c r="K84" s="23">
        <f t="shared" si="34"/>
        <v>0</v>
      </c>
      <c r="L84" s="23">
        <f t="shared" si="34"/>
        <v>9.5238095238095237</v>
      </c>
      <c r="M84" s="27">
        <f t="shared" si="52"/>
        <v>38</v>
      </c>
      <c r="N84" s="27">
        <f t="shared" si="53"/>
        <v>0</v>
      </c>
      <c r="O84" s="27">
        <f t="shared" si="54"/>
        <v>4</v>
      </c>
      <c r="P84" s="23">
        <f t="shared" si="55"/>
        <v>90.476190476190482</v>
      </c>
      <c r="Q84" s="23">
        <f t="shared" si="56"/>
        <v>0</v>
      </c>
      <c r="R84" s="23">
        <f t="shared" si="57"/>
        <v>9.5238095238095237</v>
      </c>
      <c r="S84" s="52"/>
      <c r="V84" s="47"/>
      <c r="AF84" s="47"/>
      <c r="AM84" s="43"/>
      <c r="AN84" s="48"/>
      <c r="AO84" s="44"/>
      <c r="AP84" s="44"/>
      <c r="AQ84" s="47"/>
      <c r="AZ84" s="47"/>
      <c r="BF84" s="28"/>
      <c r="BM84" s="28"/>
      <c r="BV84" s="40"/>
      <c r="BW84" s="17"/>
      <c r="CC84" s="44"/>
      <c r="CL84" s="28"/>
      <c r="CM84" s="30"/>
      <c r="CU84" s="47"/>
      <c r="CV84" s="28"/>
      <c r="CW84" s="28"/>
      <c r="CX84" s="28"/>
      <c r="CY84" s="47"/>
      <c r="DD84" s="47"/>
    </row>
    <row r="85" spans="1:110" ht="20.45" customHeight="1">
      <c r="A85" s="4" t="s">
        <v>52</v>
      </c>
      <c r="B85" s="5">
        <f>B86+B88</f>
        <v>109</v>
      </c>
      <c r="C85" s="5">
        <f>C86+C88</f>
        <v>87</v>
      </c>
      <c r="D85" s="10">
        <f>C85/B85*100</f>
        <v>79.816513761467888</v>
      </c>
      <c r="E85" s="5">
        <f>E86+E88</f>
        <v>80</v>
      </c>
      <c r="F85" s="5">
        <f t="shared" ref="F85:H85" si="66">F86+F88</f>
        <v>1</v>
      </c>
      <c r="G85" s="5">
        <f t="shared" si="66"/>
        <v>0</v>
      </c>
      <c r="H85" s="5">
        <f t="shared" si="66"/>
        <v>6</v>
      </c>
      <c r="I85" s="10">
        <f t="shared" si="34"/>
        <v>91.954022988505741</v>
      </c>
      <c r="J85" s="10">
        <f t="shared" si="34"/>
        <v>1.1494252873563218</v>
      </c>
      <c r="K85" s="10">
        <f t="shared" si="34"/>
        <v>0</v>
      </c>
      <c r="L85" s="10">
        <f t="shared" si="34"/>
        <v>6.8965517241379306</v>
      </c>
      <c r="M85" s="5">
        <f t="shared" si="52"/>
        <v>81</v>
      </c>
      <c r="N85" s="5">
        <f t="shared" si="53"/>
        <v>0</v>
      </c>
      <c r="O85" s="5">
        <f t="shared" si="54"/>
        <v>6</v>
      </c>
      <c r="P85" s="10">
        <f t="shared" si="55"/>
        <v>93.103448275862064</v>
      </c>
      <c r="Q85" s="10">
        <f t="shared" si="56"/>
        <v>0</v>
      </c>
      <c r="R85" s="10">
        <f t="shared" si="57"/>
        <v>6.8965517241379306</v>
      </c>
      <c r="S85" s="52"/>
      <c r="T85" s="52"/>
      <c r="U85" s="52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8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40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</row>
    <row r="86" spans="1:110" ht="20.45" customHeight="1">
      <c r="A86" s="6" t="s">
        <v>6</v>
      </c>
      <c r="B86" s="7">
        <f>SUM(B87)</f>
        <v>2</v>
      </c>
      <c r="C86" s="7">
        <f>SUM(C87)</f>
        <v>2</v>
      </c>
      <c r="D86" s="22">
        <f>C86/B86*100</f>
        <v>100</v>
      </c>
      <c r="E86" s="7">
        <f>SUM(E87)</f>
        <v>2</v>
      </c>
      <c r="F86" s="7">
        <f t="shared" ref="F86:H86" si="67">SUM(F87)</f>
        <v>0</v>
      </c>
      <c r="G86" s="7">
        <f t="shared" si="67"/>
        <v>0</v>
      </c>
      <c r="H86" s="7">
        <f t="shared" si="67"/>
        <v>0</v>
      </c>
      <c r="I86" s="22">
        <f t="shared" si="34"/>
        <v>100</v>
      </c>
      <c r="J86" s="22">
        <f t="shared" si="34"/>
        <v>0</v>
      </c>
      <c r="K86" s="22">
        <f t="shared" si="34"/>
        <v>0</v>
      </c>
      <c r="L86" s="22">
        <f t="shared" si="34"/>
        <v>0</v>
      </c>
      <c r="M86" s="7">
        <f t="shared" si="52"/>
        <v>2</v>
      </c>
      <c r="N86" s="7">
        <f t="shared" si="53"/>
        <v>0</v>
      </c>
      <c r="O86" s="7">
        <f t="shared" si="54"/>
        <v>0</v>
      </c>
      <c r="P86" s="22">
        <f t="shared" si="55"/>
        <v>100</v>
      </c>
      <c r="Q86" s="22">
        <f t="shared" si="56"/>
        <v>0</v>
      </c>
      <c r="R86" s="22">
        <f t="shared" si="57"/>
        <v>0</v>
      </c>
      <c r="S86" s="52"/>
      <c r="T86" s="41"/>
      <c r="U86" s="41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3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0"/>
      <c r="BW86" s="45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L86" s="42"/>
      <c r="CM86" s="42"/>
      <c r="CN86" s="42"/>
      <c r="CO86" s="42"/>
      <c r="CP86" s="42"/>
      <c r="CQ86" s="42"/>
      <c r="CR86" s="42"/>
      <c r="CS86" s="42"/>
      <c r="CT86" s="42"/>
      <c r="CU86" s="46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</row>
    <row r="87" spans="1:110" ht="20.45" customHeight="1">
      <c r="A87" s="8" t="s">
        <v>93</v>
      </c>
      <c r="B87" s="9">
        <v>2</v>
      </c>
      <c r="C87" s="27">
        <f>SUM(E87:H87)</f>
        <v>2</v>
      </c>
      <c r="D87" s="50">
        <f t="shared" si="58"/>
        <v>100</v>
      </c>
      <c r="E87" s="27">
        <v>2</v>
      </c>
      <c r="F87" s="27">
        <v>0</v>
      </c>
      <c r="G87" s="27">
        <v>0</v>
      </c>
      <c r="H87" s="27">
        <v>0</v>
      </c>
      <c r="I87" s="23">
        <f t="shared" si="34"/>
        <v>100</v>
      </c>
      <c r="J87" s="23">
        <f t="shared" si="34"/>
        <v>0</v>
      </c>
      <c r="K87" s="23">
        <f t="shared" si="34"/>
        <v>0</v>
      </c>
      <c r="L87" s="23">
        <f t="shared" si="34"/>
        <v>0</v>
      </c>
      <c r="M87" s="27">
        <f t="shared" si="52"/>
        <v>2</v>
      </c>
      <c r="N87" s="27">
        <f t="shared" si="53"/>
        <v>0</v>
      </c>
      <c r="O87" s="27">
        <f t="shared" si="54"/>
        <v>0</v>
      </c>
      <c r="P87" s="23">
        <f t="shared" si="55"/>
        <v>100</v>
      </c>
      <c r="Q87" s="23">
        <f t="shared" si="56"/>
        <v>0</v>
      </c>
      <c r="R87" s="23">
        <f t="shared" si="57"/>
        <v>0</v>
      </c>
      <c r="S87" s="52"/>
      <c r="V87" s="47"/>
      <c r="AF87" s="47"/>
      <c r="AM87" s="43"/>
      <c r="AN87" s="48"/>
      <c r="AO87" s="44"/>
      <c r="AP87" s="44"/>
      <c r="AQ87" s="47"/>
      <c r="AZ87" s="47"/>
      <c r="BF87" s="28"/>
      <c r="BM87" s="28"/>
      <c r="BV87" s="40"/>
      <c r="BW87" s="17"/>
      <c r="CL87" s="28"/>
      <c r="CM87" s="30"/>
      <c r="CU87" s="47"/>
      <c r="CV87" s="28"/>
      <c r="CW87" s="28"/>
      <c r="CX87" s="28"/>
      <c r="CY87" s="47"/>
      <c r="DD87" s="47"/>
    </row>
    <row r="88" spans="1:110" ht="20.45" customHeight="1">
      <c r="A88" s="6" t="s">
        <v>1</v>
      </c>
      <c r="B88" s="7">
        <f>SUM(B89:B89)</f>
        <v>107</v>
      </c>
      <c r="C88" s="7">
        <f>SUM(C89:C89)</f>
        <v>85</v>
      </c>
      <c r="D88" s="22">
        <f>C88/B88*100</f>
        <v>79.43925233644859</v>
      </c>
      <c r="E88" s="7">
        <f>SUM(E89:E89)</f>
        <v>78</v>
      </c>
      <c r="F88" s="7">
        <f t="shared" ref="F88:H88" si="68">SUM(F89:F89)</f>
        <v>1</v>
      </c>
      <c r="G88" s="7">
        <f t="shared" si="68"/>
        <v>0</v>
      </c>
      <c r="H88" s="7">
        <f t="shared" si="68"/>
        <v>6</v>
      </c>
      <c r="I88" s="22">
        <f t="shared" si="34"/>
        <v>91.764705882352942</v>
      </c>
      <c r="J88" s="22">
        <f t="shared" si="34"/>
        <v>1.1764705882352942</v>
      </c>
      <c r="K88" s="22">
        <f t="shared" si="34"/>
        <v>0</v>
      </c>
      <c r="L88" s="22">
        <f t="shared" si="34"/>
        <v>7.0588235294117645</v>
      </c>
      <c r="M88" s="7">
        <f t="shared" si="52"/>
        <v>79</v>
      </c>
      <c r="N88" s="7">
        <f t="shared" si="53"/>
        <v>0</v>
      </c>
      <c r="O88" s="7">
        <f t="shared" si="54"/>
        <v>6</v>
      </c>
      <c r="P88" s="22">
        <f t="shared" si="55"/>
        <v>92.941176470588232</v>
      </c>
      <c r="Q88" s="22">
        <f t="shared" si="56"/>
        <v>0</v>
      </c>
      <c r="R88" s="22">
        <f t="shared" si="57"/>
        <v>7.0588235294117645</v>
      </c>
      <c r="S88" s="52"/>
      <c r="T88" s="41"/>
      <c r="U88" s="41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3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0"/>
      <c r="BW88" s="45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L88" s="42"/>
      <c r="CM88" s="42"/>
      <c r="CN88" s="42"/>
      <c r="CO88" s="42"/>
      <c r="CP88" s="42"/>
      <c r="CQ88" s="42"/>
      <c r="CR88" s="42"/>
      <c r="CS88" s="42"/>
      <c r="CT88" s="42"/>
      <c r="CU88" s="46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</row>
    <row r="89" spans="1:110" ht="20.45" customHeight="1">
      <c r="A89" s="8" t="s">
        <v>52</v>
      </c>
      <c r="B89" s="9">
        <v>107</v>
      </c>
      <c r="C89" s="27">
        <f>SUM(E89:H89)</f>
        <v>85</v>
      </c>
      <c r="D89" s="50">
        <f t="shared" si="58"/>
        <v>79.43925233644859</v>
      </c>
      <c r="E89" s="27">
        <v>78</v>
      </c>
      <c r="F89" s="27">
        <v>1</v>
      </c>
      <c r="G89" s="27">
        <v>0</v>
      </c>
      <c r="H89" s="27">
        <v>6</v>
      </c>
      <c r="I89" s="23">
        <f t="shared" si="34"/>
        <v>91.764705882352942</v>
      </c>
      <c r="J89" s="23">
        <f t="shared" si="34"/>
        <v>1.1764705882352942</v>
      </c>
      <c r="K89" s="23">
        <f t="shared" si="34"/>
        <v>0</v>
      </c>
      <c r="L89" s="23">
        <f t="shared" si="34"/>
        <v>7.0588235294117645</v>
      </c>
      <c r="M89" s="27">
        <f t="shared" si="52"/>
        <v>79</v>
      </c>
      <c r="N89" s="27">
        <f t="shared" si="53"/>
        <v>0</v>
      </c>
      <c r="O89" s="27">
        <f t="shared" si="54"/>
        <v>6</v>
      </c>
      <c r="P89" s="23">
        <f t="shared" si="55"/>
        <v>92.941176470588232</v>
      </c>
      <c r="Q89" s="23">
        <f t="shared" si="56"/>
        <v>0</v>
      </c>
      <c r="R89" s="23">
        <f t="shared" si="57"/>
        <v>7.0588235294117645</v>
      </c>
      <c r="S89" s="52"/>
      <c r="V89" s="47"/>
      <c r="AF89" s="47"/>
      <c r="AM89" s="43"/>
      <c r="AN89" s="48"/>
      <c r="AO89" s="44"/>
      <c r="AP89" s="44"/>
      <c r="AQ89" s="47"/>
      <c r="AZ89" s="47"/>
      <c r="BF89" s="28"/>
      <c r="BM89" s="28"/>
      <c r="BV89" s="40"/>
      <c r="BW89" s="17"/>
      <c r="CL89" s="28"/>
      <c r="CM89" s="30"/>
      <c r="CU89" s="47"/>
      <c r="CV89" s="28"/>
      <c r="CW89" s="28"/>
      <c r="CX89" s="28"/>
      <c r="CY89" s="47"/>
      <c r="DD89" s="47"/>
    </row>
    <row r="90" spans="1:110" ht="20.45" customHeight="1">
      <c r="A90" s="4" t="s">
        <v>55</v>
      </c>
      <c r="B90" s="5">
        <f>B91+B93</f>
        <v>286</v>
      </c>
      <c r="C90" s="5">
        <f>C91+C93</f>
        <v>216</v>
      </c>
      <c r="D90" s="10">
        <f>C90/B90*100</f>
        <v>75.52447552447552</v>
      </c>
      <c r="E90" s="5">
        <f>E91+E93</f>
        <v>171</v>
      </c>
      <c r="F90" s="5">
        <f t="shared" ref="F90:H90" si="69">F91+F93</f>
        <v>0</v>
      </c>
      <c r="G90" s="5">
        <f t="shared" si="69"/>
        <v>4</v>
      </c>
      <c r="H90" s="5">
        <f t="shared" si="69"/>
        <v>41</v>
      </c>
      <c r="I90" s="10">
        <f t="shared" si="34"/>
        <v>79.166666666666657</v>
      </c>
      <c r="J90" s="10">
        <f t="shared" si="34"/>
        <v>0</v>
      </c>
      <c r="K90" s="10">
        <f t="shared" si="34"/>
        <v>1.8518518518518516</v>
      </c>
      <c r="L90" s="10">
        <f t="shared" si="34"/>
        <v>18.981481481481481</v>
      </c>
      <c r="M90" s="5">
        <f t="shared" si="52"/>
        <v>171</v>
      </c>
      <c r="N90" s="5">
        <f t="shared" si="53"/>
        <v>4</v>
      </c>
      <c r="O90" s="5">
        <f t="shared" si="54"/>
        <v>41</v>
      </c>
      <c r="P90" s="10">
        <f t="shared" si="55"/>
        <v>79.166666666666657</v>
      </c>
      <c r="Q90" s="10">
        <f t="shared" si="56"/>
        <v>1.8518518518518516</v>
      </c>
      <c r="R90" s="10">
        <f t="shared" si="57"/>
        <v>18.981481481481481</v>
      </c>
      <c r="S90" s="52"/>
      <c r="T90" s="52"/>
      <c r="U90" s="52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8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40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</row>
    <row r="91" spans="1:110" ht="20.45" customHeight="1">
      <c r="A91" s="6" t="s">
        <v>11</v>
      </c>
      <c r="B91" s="7">
        <f>SUM(B92)</f>
        <v>1</v>
      </c>
      <c r="C91" s="7">
        <f>SUM(C92)</f>
        <v>1</v>
      </c>
      <c r="D91" s="22">
        <f>C91/B91*100</f>
        <v>100</v>
      </c>
      <c r="E91" s="7">
        <f>SUM(E92)</f>
        <v>1</v>
      </c>
      <c r="F91" s="7">
        <f t="shared" ref="F91:H91" si="70">SUM(F92)</f>
        <v>0</v>
      </c>
      <c r="G91" s="7">
        <f t="shared" si="70"/>
        <v>0</v>
      </c>
      <c r="H91" s="7">
        <f t="shared" si="70"/>
        <v>0</v>
      </c>
      <c r="I91" s="22">
        <f t="shared" si="34"/>
        <v>100</v>
      </c>
      <c r="J91" s="22">
        <f t="shared" si="34"/>
        <v>0</v>
      </c>
      <c r="K91" s="22">
        <f t="shared" si="34"/>
        <v>0</v>
      </c>
      <c r="L91" s="22">
        <f t="shared" si="34"/>
        <v>0</v>
      </c>
      <c r="M91" s="7">
        <f t="shared" si="52"/>
        <v>1</v>
      </c>
      <c r="N91" s="7">
        <f t="shared" si="53"/>
        <v>0</v>
      </c>
      <c r="O91" s="7">
        <f t="shared" si="54"/>
        <v>0</v>
      </c>
      <c r="P91" s="22">
        <f t="shared" si="55"/>
        <v>100</v>
      </c>
      <c r="Q91" s="22">
        <f t="shared" si="56"/>
        <v>0</v>
      </c>
      <c r="R91" s="22">
        <f t="shared" si="57"/>
        <v>0</v>
      </c>
      <c r="S91" s="52"/>
      <c r="T91" s="41"/>
      <c r="U91" s="41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3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0"/>
      <c r="BW91" s="45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L91" s="42"/>
      <c r="CM91" s="42"/>
      <c r="CN91" s="42"/>
      <c r="CO91" s="42"/>
      <c r="CP91" s="42"/>
      <c r="CQ91" s="42"/>
      <c r="CR91" s="42"/>
      <c r="CS91" s="42"/>
      <c r="CT91" s="42"/>
      <c r="CU91" s="46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</row>
    <row r="92" spans="1:110" ht="20.45" customHeight="1">
      <c r="A92" s="8" t="s">
        <v>53</v>
      </c>
      <c r="B92" s="9">
        <v>1</v>
      </c>
      <c r="C92" s="27">
        <f>SUM(E92:H92)</f>
        <v>1</v>
      </c>
      <c r="D92" s="50">
        <f t="shared" si="58"/>
        <v>100</v>
      </c>
      <c r="E92" s="27">
        <v>1</v>
      </c>
      <c r="F92" s="27">
        <v>0</v>
      </c>
      <c r="G92" s="27">
        <v>0</v>
      </c>
      <c r="H92" s="27">
        <v>0</v>
      </c>
      <c r="I92" s="23">
        <f t="shared" si="34"/>
        <v>100</v>
      </c>
      <c r="J92" s="23">
        <f t="shared" si="34"/>
        <v>0</v>
      </c>
      <c r="K92" s="23">
        <f t="shared" si="34"/>
        <v>0</v>
      </c>
      <c r="L92" s="23">
        <f t="shared" si="34"/>
        <v>0</v>
      </c>
      <c r="M92" s="27">
        <f t="shared" si="52"/>
        <v>1</v>
      </c>
      <c r="N92" s="27">
        <f t="shared" si="53"/>
        <v>0</v>
      </c>
      <c r="O92" s="27">
        <f t="shared" si="54"/>
        <v>0</v>
      </c>
      <c r="P92" s="23">
        <f t="shared" si="55"/>
        <v>100</v>
      </c>
      <c r="Q92" s="23">
        <f t="shared" si="56"/>
        <v>0</v>
      </c>
      <c r="R92" s="23">
        <f t="shared" si="57"/>
        <v>0</v>
      </c>
      <c r="S92" s="52"/>
      <c r="V92" s="47"/>
      <c r="AF92" s="47"/>
      <c r="AM92" s="43"/>
      <c r="AN92" s="48"/>
      <c r="AO92" s="44"/>
      <c r="AP92" s="44"/>
      <c r="AQ92" s="47"/>
      <c r="AZ92" s="47"/>
      <c r="BF92" s="28"/>
      <c r="BM92" s="28"/>
      <c r="BV92" s="40"/>
      <c r="BW92" s="17"/>
      <c r="CL92" s="28"/>
      <c r="CM92" s="30"/>
      <c r="CU92" s="47"/>
      <c r="CV92" s="28"/>
      <c r="CW92" s="28"/>
      <c r="CX92" s="28"/>
      <c r="CY92" s="47"/>
      <c r="DD92" s="47"/>
    </row>
    <row r="93" spans="1:110" ht="20.45" customHeight="1">
      <c r="A93" s="6" t="s">
        <v>1</v>
      </c>
      <c r="B93" s="7">
        <f>SUM(B94:B96)</f>
        <v>285</v>
      </c>
      <c r="C93" s="7">
        <f>SUM(C94:C96)</f>
        <v>215</v>
      </c>
      <c r="D93" s="22">
        <f>C93/B93*100</f>
        <v>75.438596491228068</v>
      </c>
      <c r="E93" s="7">
        <f>SUM(E94:E96)</f>
        <v>170</v>
      </c>
      <c r="F93" s="7">
        <f t="shared" ref="F93:H93" si="71">SUM(F94:F96)</f>
        <v>0</v>
      </c>
      <c r="G93" s="7">
        <f t="shared" si="71"/>
        <v>4</v>
      </c>
      <c r="H93" s="7">
        <f t="shared" si="71"/>
        <v>41</v>
      </c>
      <c r="I93" s="22">
        <f t="shared" si="34"/>
        <v>79.069767441860463</v>
      </c>
      <c r="J93" s="22">
        <f t="shared" si="34"/>
        <v>0</v>
      </c>
      <c r="K93" s="22">
        <f t="shared" si="34"/>
        <v>1.8604651162790697</v>
      </c>
      <c r="L93" s="22">
        <f t="shared" si="34"/>
        <v>19.069767441860467</v>
      </c>
      <c r="M93" s="7">
        <f t="shared" si="52"/>
        <v>170</v>
      </c>
      <c r="N93" s="7">
        <f t="shared" si="53"/>
        <v>4</v>
      </c>
      <c r="O93" s="7">
        <f t="shared" si="54"/>
        <v>41</v>
      </c>
      <c r="P93" s="22">
        <f t="shared" si="55"/>
        <v>79.069767441860463</v>
      </c>
      <c r="Q93" s="22">
        <f t="shared" si="56"/>
        <v>1.8604651162790697</v>
      </c>
      <c r="R93" s="22">
        <f t="shared" si="57"/>
        <v>19.069767441860467</v>
      </c>
      <c r="S93" s="52"/>
      <c r="T93" s="41"/>
      <c r="U93" s="41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3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0"/>
      <c r="BW93" s="45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L93" s="42"/>
      <c r="CM93" s="42"/>
      <c r="CN93" s="42"/>
      <c r="CO93" s="42"/>
      <c r="CP93" s="42"/>
      <c r="CQ93" s="42"/>
      <c r="CR93" s="42"/>
      <c r="CS93" s="42"/>
      <c r="CT93" s="42"/>
      <c r="CU93" s="46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</row>
    <row r="94" spans="1:110" ht="20.45" customHeight="1">
      <c r="A94" s="8" t="s">
        <v>54</v>
      </c>
      <c r="B94" s="9">
        <v>99</v>
      </c>
      <c r="C94" s="27">
        <f t="shared" ref="C94:C96" si="72">SUM(E94:H94)</f>
        <v>75</v>
      </c>
      <c r="D94" s="50">
        <f t="shared" si="58"/>
        <v>75.757575757575751</v>
      </c>
      <c r="E94" s="27">
        <v>61</v>
      </c>
      <c r="F94" s="27">
        <v>0</v>
      </c>
      <c r="G94" s="27">
        <v>0</v>
      </c>
      <c r="H94" s="27">
        <v>14</v>
      </c>
      <c r="I94" s="23">
        <f t="shared" si="34"/>
        <v>81.333333333333329</v>
      </c>
      <c r="J94" s="23">
        <f t="shared" si="34"/>
        <v>0</v>
      </c>
      <c r="K94" s="23">
        <f t="shared" si="34"/>
        <v>0</v>
      </c>
      <c r="L94" s="50">
        <f t="shared" si="34"/>
        <v>18.666666666666668</v>
      </c>
      <c r="M94" s="27">
        <f t="shared" si="52"/>
        <v>61</v>
      </c>
      <c r="N94" s="27">
        <f t="shared" si="53"/>
        <v>0</v>
      </c>
      <c r="O94" s="27">
        <f t="shared" si="54"/>
        <v>14</v>
      </c>
      <c r="P94" s="23">
        <f t="shared" si="55"/>
        <v>81.333333333333329</v>
      </c>
      <c r="Q94" s="23">
        <f t="shared" si="56"/>
        <v>0</v>
      </c>
      <c r="R94" s="23">
        <f t="shared" si="57"/>
        <v>18.666666666666668</v>
      </c>
      <c r="S94" s="52"/>
      <c r="V94" s="47"/>
      <c r="AF94" s="47"/>
      <c r="AM94" s="43"/>
      <c r="AN94" s="48"/>
      <c r="AO94" s="44"/>
      <c r="AP94" s="44"/>
      <c r="AQ94" s="47"/>
      <c r="AZ94" s="47"/>
      <c r="BF94" s="28"/>
      <c r="BM94" s="28"/>
      <c r="BV94" s="40"/>
      <c r="BW94" s="17"/>
      <c r="CL94" s="28"/>
      <c r="CM94" s="30"/>
      <c r="CU94" s="47"/>
      <c r="CV94" s="28"/>
      <c r="CW94" s="28"/>
      <c r="CX94" s="28"/>
      <c r="CY94" s="47"/>
      <c r="DD94" s="47"/>
    </row>
    <row r="95" spans="1:110" ht="20.45" customHeight="1">
      <c r="A95" s="8" t="s">
        <v>56</v>
      </c>
      <c r="B95" s="9">
        <v>157</v>
      </c>
      <c r="C95" s="27">
        <f t="shared" si="72"/>
        <v>118</v>
      </c>
      <c r="D95" s="50">
        <f t="shared" si="58"/>
        <v>75.159235668789819</v>
      </c>
      <c r="E95" s="27">
        <v>94</v>
      </c>
      <c r="F95" s="27">
        <v>0</v>
      </c>
      <c r="G95" s="27">
        <v>1</v>
      </c>
      <c r="H95" s="27">
        <v>23</v>
      </c>
      <c r="I95" s="23">
        <f t="shared" si="34"/>
        <v>79.66101694915254</v>
      </c>
      <c r="J95" s="23">
        <f t="shared" si="34"/>
        <v>0</v>
      </c>
      <c r="K95" s="23">
        <f t="shared" si="34"/>
        <v>0.84745762711864403</v>
      </c>
      <c r="L95" s="50">
        <f t="shared" si="34"/>
        <v>19.491525423728813</v>
      </c>
      <c r="M95" s="27">
        <f t="shared" si="52"/>
        <v>94</v>
      </c>
      <c r="N95" s="27">
        <f t="shared" si="53"/>
        <v>1</v>
      </c>
      <c r="O95" s="27">
        <f t="shared" si="54"/>
        <v>23</v>
      </c>
      <c r="P95" s="23">
        <f t="shared" si="55"/>
        <v>79.66101694915254</v>
      </c>
      <c r="Q95" s="23">
        <f t="shared" si="56"/>
        <v>0.84745762711864403</v>
      </c>
      <c r="R95" s="23">
        <f t="shared" si="57"/>
        <v>19.491525423728813</v>
      </c>
      <c r="S95" s="52"/>
      <c r="V95" s="47"/>
      <c r="AF95" s="47"/>
      <c r="AM95" s="43"/>
      <c r="AN95" s="48"/>
      <c r="AO95" s="44"/>
      <c r="AP95" s="44"/>
      <c r="AQ95" s="47"/>
      <c r="AZ95" s="47"/>
      <c r="BF95" s="28"/>
      <c r="BM95" s="28"/>
      <c r="BV95" s="40"/>
      <c r="BW95" s="17"/>
      <c r="CL95" s="28"/>
      <c r="CM95" s="30"/>
      <c r="CU95" s="47"/>
      <c r="CV95" s="28"/>
      <c r="CW95" s="28"/>
      <c r="CX95" s="28"/>
      <c r="CY95" s="47"/>
      <c r="DD95" s="47"/>
    </row>
    <row r="96" spans="1:110" ht="20.45" customHeight="1">
      <c r="A96" s="8" t="s">
        <v>57</v>
      </c>
      <c r="B96" s="9">
        <v>29</v>
      </c>
      <c r="C96" s="27">
        <f t="shared" si="72"/>
        <v>22</v>
      </c>
      <c r="D96" s="50">
        <f t="shared" si="58"/>
        <v>75.862068965517238</v>
      </c>
      <c r="E96" s="27">
        <v>15</v>
      </c>
      <c r="F96" s="27">
        <v>0</v>
      </c>
      <c r="G96" s="27">
        <v>3</v>
      </c>
      <c r="H96" s="27">
        <v>4</v>
      </c>
      <c r="I96" s="23">
        <f t="shared" si="34"/>
        <v>68.181818181818173</v>
      </c>
      <c r="J96" s="23">
        <f t="shared" si="34"/>
        <v>0</v>
      </c>
      <c r="K96" s="23">
        <f t="shared" si="34"/>
        <v>13.636363636363635</v>
      </c>
      <c r="L96" s="50">
        <f t="shared" si="34"/>
        <v>18.181818181818183</v>
      </c>
      <c r="M96" s="27">
        <f t="shared" si="52"/>
        <v>15</v>
      </c>
      <c r="N96" s="27">
        <f t="shared" si="53"/>
        <v>3</v>
      </c>
      <c r="O96" s="27">
        <f t="shared" si="54"/>
        <v>4</v>
      </c>
      <c r="P96" s="23">
        <f t="shared" si="55"/>
        <v>68.181818181818173</v>
      </c>
      <c r="Q96" s="23">
        <f t="shared" si="56"/>
        <v>13.636363636363635</v>
      </c>
      <c r="R96" s="23">
        <f t="shared" si="57"/>
        <v>18.181818181818183</v>
      </c>
      <c r="S96" s="52"/>
      <c r="V96" s="47"/>
      <c r="AF96" s="47"/>
      <c r="AM96" s="43"/>
      <c r="AN96" s="48"/>
      <c r="AO96" s="44"/>
      <c r="AP96" s="44"/>
      <c r="AQ96" s="47"/>
      <c r="AZ96" s="47"/>
      <c r="BF96" s="28"/>
      <c r="BM96" s="28"/>
      <c r="BV96" s="40"/>
      <c r="BW96" s="17"/>
      <c r="CL96" s="28"/>
      <c r="CM96" s="30"/>
      <c r="CU96" s="47"/>
      <c r="CV96" s="28"/>
      <c r="CW96" s="28"/>
      <c r="CX96" s="28"/>
      <c r="CY96" s="47"/>
      <c r="DD96" s="47"/>
    </row>
    <row r="97" spans="1:110" ht="20.45" customHeight="1">
      <c r="A97" s="4" t="s">
        <v>64</v>
      </c>
      <c r="B97" s="5">
        <f>B98+B101+B104</f>
        <v>223</v>
      </c>
      <c r="C97" s="5">
        <f>C98+C101+C104</f>
        <v>192</v>
      </c>
      <c r="D97" s="10">
        <f>C97/B97*100</f>
        <v>86.098654708520186</v>
      </c>
      <c r="E97" s="5">
        <f>E98+E101+E104</f>
        <v>158</v>
      </c>
      <c r="F97" s="5">
        <f t="shared" ref="F97:H97" si="73">F98+F101+F104</f>
        <v>1</v>
      </c>
      <c r="G97" s="5">
        <f t="shared" si="73"/>
        <v>0</v>
      </c>
      <c r="H97" s="5">
        <f t="shared" si="73"/>
        <v>33</v>
      </c>
      <c r="I97" s="10">
        <f t="shared" si="34"/>
        <v>82.291666666666657</v>
      </c>
      <c r="J97" s="10">
        <f t="shared" si="34"/>
        <v>0.52083333333333326</v>
      </c>
      <c r="K97" s="10">
        <f t="shared" si="34"/>
        <v>0</v>
      </c>
      <c r="L97" s="10">
        <f t="shared" si="34"/>
        <v>17.1875</v>
      </c>
      <c r="M97" s="5">
        <f t="shared" si="52"/>
        <v>159</v>
      </c>
      <c r="N97" s="5">
        <f t="shared" si="53"/>
        <v>0</v>
      </c>
      <c r="O97" s="5">
        <f t="shared" si="54"/>
        <v>33</v>
      </c>
      <c r="P97" s="10">
        <f t="shared" si="55"/>
        <v>82.8125</v>
      </c>
      <c r="Q97" s="10">
        <f t="shared" si="56"/>
        <v>0</v>
      </c>
      <c r="R97" s="10">
        <f t="shared" si="57"/>
        <v>17.1875</v>
      </c>
      <c r="S97" s="52"/>
      <c r="T97" s="52"/>
      <c r="U97" s="52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8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40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</row>
    <row r="98" spans="1:110" ht="20.45" customHeight="1">
      <c r="A98" s="6" t="s">
        <v>11</v>
      </c>
      <c r="B98" s="7">
        <f>SUM(B99:B100)</f>
        <v>2</v>
      </c>
      <c r="C98" s="7">
        <f>SUM(C99:C100)</f>
        <v>2</v>
      </c>
      <c r="D98" s="22">
        <f>C98/B98*100</f>
        <v>100</v>
      </c>
      <c r="E98" s="7">
        <f>SUM(E99:E100)</f>
        <v>2</v>
      </c>
      <c r="F98" s="7">
        <f t="shared" ref="F98:H98" si="74">SUM(F99:F100)</f>
        <v>0</v>
      </c>
      <c r="G98" s="7">
        <f t="shared" si="74"/>
        <v>0</v>
      </c>
      <c r="H98" s="7">
        <f t="shared" si="74"/>
        <v>0</v>
      </c>
      <c r="I98" s="22">
        <f t="shared" ref="I98:I126" si="75">IF(SUM($E98:$H98)=0,"-",E98/SUM($E98:$H98)*100)</f>
        <v>100</v>
      </c>
      <c r="J98" s="22">
        <f t="shared" si="34"/>
        <v>0</v>
      </c>
      <c r="K98" s="22">
        <f t="shared" si="34"/>
        <v>0</v>
      </c>
      <c r="L98" s="22">
        <f t="shared" si="34"/>
        <v>0</v>
      </c>
      <c r="M98" s="7">
        <f t="shared" si="52"/>
        <v>2</v>
      </c>
      <c r="N98" s="7">
        <f t="shared" si="53"/>
        <v>0</v>
      </c>
      <c r="O98" s="7">
        <f t="shared" si="54"/>
        <v>0</v>
      </c>
      <c r="P98" s="22">
        <f t="shared" si="55"/>
        <v>100</v>
      </c>
      <c r="Q98" s="22">
        <f t="shared" si="56"/>
        <v>0</v>
      </c>
      <c r="R98" s="22">
        <f t="shared" si="57"/>
        <v>0</v>
      </c>
      <c r="S98" s="52"/>
      <c r="T98" s="41"/>
      <c r="U98" s="41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3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0"/>
      <c r="BW98" s="45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L98" s="42"/>
      <c r="CM98" s="42"/>
      <c r="CN98" s="42"/>
      <c r="CO98" s="42"/>
      <c r="CP98" s="42"/>
      <c r="CQ98" s="42"/>
      <c r="CR98" s="42"/>
      <c r="CS98" s="42"/>
      <c r="CT98" s="42"/>
      <c r="CU98" s="46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</row>
    <row r="99" spans="1:110" ht="20.45" customHeight="1">
      <c r="A99" s="8" t="s">
        <v>59</v>
      </c>
      <c r="B99" s="9">
        <v>1</v>
      </c>
      <c r="C99" s="27">
        <f t="shared" ref="C99:C100" si="76">SUM(E99:H99)</f>
        <v>1</v>
      </c>
      <c r="D99" s="50">
        <f t="shared" si="58"/>
        <v>100</v>
      </c>
      <c r="E99" s="27">
        <v>1</v>
      </c>
      <c r="F99" s="27">
        <v>0</v>
      </c>
      <c r="G99" s="27">
        <v>0</v>
      </c>
      <c r="H99" s="27">
        <v>0</v>
      </c>
      <c r="I99" s="23">
        <f t="shared" si="75"/>
        <v>100</v>
      </c>
      <c r="J99" s="23">
        <f t="shared" si="34"/>
        <v>0</v>
      </c>
      <c r="K99" s="23">
        <f t="shared" si="34"/>
        <v>0</v>
      </c>
      <c r="L99" s="23">
        <f t="shared" si="34"/>
        <v>0</v>
      </c>
      <c r="M99" s="27">
        <f t="shared" si="52"/>
        <v>1</v>
      </c>
      <c r="N99" s="27">
        <f t="shared" si="53"/>
        <v>0</v>
      </c>
      <c r="O99" s="27">
        <f t="shared" si="54"/>
        <v>0</v>
      </c>
      <c r="P99" s="23">
        <f t="shared" si="55"/>
        <v>100</v>
      </c>
      <c r="Q99" s="23">
        <f t="shared" si="56"/>
        <v>0</v>
      </c>
      <c r="R99" s="23">
        <f t="shared" si="57"/>
        <v>0</v>
      </c>
      <c r="S99" s="52"/>
      <c r="V99" s="47"/>
      <c r="AF99" s="47"/>
      <c r="AM99" s="43"/>
      <c r="AN99" s="48"/>
      <c r="AO99" s="44"/>
      <c r="AP99" s="44"/>
      <c r="AQ99" s="47"/>
      <c r="AZ99" s="47"/>
      <c r="BF99" s="28"/>
      <c r="BM99" s="28"/>
      <c r="BV99" s="40"/>
      <c r="BW99" s="17"/>
      <c r="CL99" s="28"/>
      <c r="CM99" s="30"/>
      <c r="CU99" s="47"/>
      <c r="CV99" s="28"/>
      <c r="CW99" s="28"/>
      <c r="CX99" s="28"/>
      <c r="CY99" s="47"/>
      <c r="DD99" s="47"/>
    </row>
    <row r="100" spans="1:110" ht="20.45" customHeight="1">
      <c r="A100" s="8" t="s">
        <v>58</v>
      </c>
      <c r="B100" s="9">
        <v>1</v>
      </c>
      <c r="C100" s="27">
        <f t="shared" si="76"/>
        <v>1</v>
      </c>
      <c r="D100" s="50">
        <f t="shared" si="58"/>
        <v>100</v>
      </c>
      <c r="E100" s="27">
        <v>1</v>
      </c>
      <c r="F100" s="27">
        <v>0</v>
      </c>
      <c r="G100" s="27">
        <v>0</v>
      </c>
      <c r="H100" s="27">
        <v>0</v>
      </c>
      <c r="I100" s="23">
        <f t="shared" si="75"/>
        <v>100</v>
      </c>
      <c r="J100" s="23">
        <f t="shared" si="34"/>
        <v>0</v>
      </c>
      <c r="K100" s="23">
        <f t="shared" si="34"/>
        <v>0</v>
      </c>
      <c r="L100" s="23">
        <f t="shared" si="34"/>
        <v>0</v>
      </c>
      <c r="M100" s="27">
        <f t="shared" si="52"/>
        <v>1</v>
      </c>
      <c r="N100" s="27">
        <f t="shared" si="53"/>
        <v>0</v>
      </c>
      <c r="O100" s="27">
        <f t="shared" si="54"/>
        <v>0</v>
      </c>
      <c r="P100" s="23">
        <f t="shared" si="55"/>
        <v>100</v>
      </c>
      <c r="Q100" s="23">
        <f t="shared" si="56"/>
        <v>0</v>
      </c>
      <c r="R100" s="23">
        <f t="shared" si="57"/>
        <v>0</v>
      </c>
      <c r="S100" s="52"/>
      <c r="V100" s="47"/>
      <c r="AF100" s="47"/>
      <c r="AM100" s="43"/>
      <c r="AN100" s="48"/>
      <c r="AO100" s="44"/>
      <c r="AP100" s="44"/>
      <c r="AQ100" s="47"/>
      <c r="AZ100" s="47"/>
      <c r="BF100" s="28"/>
      <c r="BM100" s="28"/>
      <c r="BV100" s="40"/>
      <c r="BW100" s="17"/>
      <c r="CL100" s="28"/>
      <c r="CM100" s="30"/>
      <c r="CU100" s="47"/>
      <c r="CV100" s="28"/>
      <c r="CW100" s="28"/>
      <c r="CX100" s="28"/>
      <c r="CY100" s="47"/>
      <c r="DD100" s="47"/>
    </row>
    <row r="101" spans="1:110" ht="20.45" customHeight="1">
      <c r="A101" s="6" t="s">
        <v>6</v>
      </c>
      <c r="B101" s="7">
        <f>SUM(B102:B103)</f>
        <v>10</v>
      </c>
      <c r="C101" s="7">
        <f>SUM(C102:C103)</f>
        <v>9</v>
      </c>
      <c r="D101" s="22">
        <f>C101/B101*100</f>
        <v>90</v>
      </c>
      <c r="E101" s="7">
        <f>SUM(E102:E103)</f>
        <v>9</v>
      </c>
      <c r="F101" s="7">
        <f t="shared" ref="F101:H101" si="77">SUM(F102:F103)</f>
        <v>0</v>
      </c>
      <c r="G101" s="7">
        <f t="shared" si="77"/>
        <v>0</v>
      </c>
      <c r="H101" s="7">
        <f t="shared" si="77"/>
        <v>0</v>
      </c>
      <c r="I101" s="22">
        <f t="shared" si="75"/>
        <v>100</v>
      </c>
      <c r="J101" s="22">
        <f t="shared" si="34"/>
        <v>0</v>
      </c>
      <c r="K101" s="22">
        <f t="shared" si="34"/>
        <v>0</v>
      </c>
      <c r="L101" s="22">
        <f t="shared" si="34"/>
        <v>0</v>
      </c>
      <c r="M101" s="7">
        <f t="shared" si="52"/>
        <v>9</v>
      </c>
      <c r="N101" s="7">
        <f t="shared" si="53"/>
        <v>0</v>
      </c>
      <c r="O101" s="7">
        <f t="shared" si="54"/>
        <v>0</v>
      </c>
      <c r="P101" s="22">
        <f t="shared" si="55"/>
        <v>100</v>
      </c>
      <c r="Q101" s="22">
        <f t="shared" si="56"/>
        <v>0</v>
      </c>
      <c r="R101" s="22">
        <f t="shared" si="57"/>
        <v>0</v>
      </c>
      <c r="S101" s="52"/>
      <c r="T101" s="41"/>
      <c r="U101" s="41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3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0"/>
      <c r="BW101" s="45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6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</row>
    <row r="102" spans="1:110" ht="20.45" customHeight="1">
      <c r="A102" s="8" t="s">
        <v>59</v>
      </c>
      <c r="B102" s="9">
        <v>3</v>
      </c>
      <c r="C102" s="27">
        <f t="shared" ref="C102:C103" si="78">SUM(E102:H102)</f>
        <v>3</v>
      </c>
      <c r="D102" s="50">
        <f t="shared" si="58"/>
        <v>100</v>
      </c>
      <c r="E102" s="27">
        <v>3</v>
      </c>
      <c r="F102" s="27">
        <v>0</v>
      </c>
      <c r="G102" s="27">
        <v>0</v>
      </c>
      <c r="H102" s="27">
        <v>0</v>
      </c>
      <c r="I102" s="23">
        <f t="shared" si="75"/>
        <v>100</v>
      </c>
      <c r="J102" s="23">
        <f t="shared" ref="J102:L126" si="79">IF(SUM($E102:$H102)=0,"-",F102/SUM($E102:$H102)*100)</f>
        <v>0</v>
      </c>
      <c r="K102" s="23">
        <f t="shared" si="79"/>
        <v>0</v>
      </c>
      <c r="L102" s="23">
        <f t="shared" si="79"/>
        <v>0</v>
      </c>
      <c r="M102" s="27">
        <f t="shared" si="52"/>
        <v>3</v>
      </c>
      <c r="N102" s="27">
        <f t="shared" si="53"/>
        <v>0</v>
      </c>
      <c r="O102" s="27">
        <f t="shared" si="54"/>
        <v>0</v>
      </c>
      <c r="P102" s="23">
        <f t="shared" si="55"/>
        <v>100</v>
      </c>
      <c r="Q102" s="23">
        <f t="shared" si="56"/>
        <v>0</v>
      </c>
      <c r="R102" s="23">
        <f t="shared" si="57"/>
        <v>0</v>
      </c>
      <c r="S102" s="52"/>
      <c r="V102" s="47"/>
      <c r="AF102" s="47"/>
      <c r="AM102" s="43"/>
      <c r="AN102" s="48"/>
      <c r="AO102" s="44"/>
      <c r="AP102" s="44"/>
      <c r="AQ102" s="47"/>
      <c r="AZ102" s="47"/>
      <c r="BF102" s="28"/>
      <c r="BM102" s="28"/>
      <c r="BV102" s="40"/>
      <c r="BW102" s="17"/>
      <c r="CL102" s="28"/>
      <c r="CM102" s="30"/>
      <c r="CU102" s="47"/>
      <c r="CV102" s="28"/>
      <c r="CW102" s="28"/>
      <c r="CX102" s="28"/>
      <c r="CY102" s="47"/>
      <c r="DD102" s="47"/>
    </row>
    <row r="103" spans="1:110" ht="20.45" customHeight="1">
      <c r="A103" s="8" t="s">
        <v>60</v>
      </c>
      <c r="B103" s="9">
        <v>7</v>
      </c>
      <c r="C103" s="27">
        <f t="shared" si="78"/>
        <v>6</v>
      </c>
      <c r="D103" s="50">
        <f t="shared" si="58"/>
        <v>85.714285714285708</v>
      </c>
      <c r="E103" s="27">
        <v>6</v>
      </c>
      <c r="F103" s="27">
        <v>0</v>
      </c>
      <c r="G103" s="27">
        <v>0</v>
      </c>
      <c r="H103" s="27">
        <v>0</v>
      </c>
      <c r="I103" s="23">
        <f t="shared" si="75"/>
        <v>100</v>
      </c>
      <c r="J103" s="23">
        <f t="shared" si="79"/>
        <v>0</v>
      </c>
      <c r="K103" s="23">
        <f t="shared" si="79"/>
        <v>0</v>
      </c>
      <c r="L103" s="23">
        <f t="shared" si="79"/>
        <v>0</v>
      </c>
      <c r="M103" s="27">
        <f t="shared" si="52"/>
        <v>6</v>
      </c>
      <c r="N103" s="27">
        <f t="shared" si="53"/>
        <v>0</v>
      </c>
      <c r="O103" s="27">
        <f t="shared" si="54"/>
        <v>0</v>
      </c>
      <c r="P103" s="23">
        <f t="shared" si="55"/>
        <v>100</v>
      </c>
      <c r="Q103" s="23">
        <f t="shared" si="56"/>
        <v>0</v>
      </c>
      <c r="R103" s="23">
        <f t="shared" si="57"/>
        <v>0</v>
      </c>
      <c r="S103" s="52"/>
      <c r="V103" s="47"/>
      <c r="AF103" s="47"/>
      <c r="AM103" s="43"/>
      <c r="AN103" s="48"/>
      <c r="AO103" s="44"/>
      <c r="AP103" s="44"/>
      <c r="AQ103" s="47"/>
      <c r="AZ103" s="47"/>
      <c r="BF103" s="28"/>
      <c r="BM103" s="28"/>
      <c r="BV103" s="40"/>
      <c r="BW103" s="17"/>
      <c r="CL103" s="28"/>
      <c r="CM103" s="30"/>
      <c r="CU103" s="47"/>
      <c r="CV103" s="28"/>
      <c r="CW103" s="28"/>
      <c r="CX103" s="28"/>
      <c r="CY103" s="47"/>
      <c r="DD103" s="47"/>
    </row>
    <row r="104" spans="1:110" ht="20.45" customHeight="1">
      <c r="A104" s="6" t="s">
        <v>1</v>
      </c>
      <c r="B104" s="7">
        <f>SUM(B105:B107)</f>
        <v>211</v>
      </c>
      <c r="C104" s="7">
        <f>SUM(C105:C107)</f>
        <v>181</v>
      </c>
      <c r="D104" s="22">
        <f>C104/B104*100</f>
        <v>85.781990521327018</v>
      </c>
      <c r="E104" s="7">
        <f>SUM(E105:E107)</f>
        <v>147</v>
      </c>
      <c r="F104" s="7">
        <f t="shared" ref="F104:H104" si="80">SUM(F105:F107)</f>
        <v>1</v>
      </c>
      <c r="G104" s="7">
        <f t="shared" si="80"/>
        <v>0</v>
      </c>
      <c r="H104" s="7">
        <f t="shared" si="80"/>
        <v>33</v>
      </c>
      <c r="I104" s="22">
        <f t="shared" si="75"/>
        <v>81.215469613259671</v>
      </c>
      <c r="J104" s="22">
        <f t="shared" si="79"/>
        <v>0.55248618784530379</v>
      </c>
      <c r="K104" s="22">
        <f t="shared" si="79"/>
        <v>0</v>
      </c>
      <c r="L104" s="22">
        <f t="shared" si="79"/>
        <v>18.232044198895029</v>
      </c>
      <c r="M104" s="7">
        <f t="shared" si="52"/>
        <v>148</v>
      </c>
      <c r="N104" s="7">
        <f t="shared" si="53"/>
        <v>0</v>
      </c>
      <c r="O104" s="7">
        <f t="shared" si="54"/>
        <v>33</v>
      </c>
      <c r="P104" s="22">
        <f t="shared" si="55"/>
        <v>81.767955801104975</v>
      </c>
      <c r="Q104" s="22">
        <f t="shared" si="56"/>
        <v>0</v>
      </c>
      <c r="R104" s="22">
        <f t="shared" si="57"/>
        <v>18.232044198895029</v>
      </c>
      <c r="S104" s="52"/>
      <c r="T104" s="41"/>
      <c r="U104" s="41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3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0"/>
      <c r="BW104" s="45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6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</row>
    <row r="105" spans="1:110" ht="20.45" customHeight="1">
      <c r="A105" s="8" t="s">
        <v>61</v>
      </c>
      <c r="B105" s="9">
        <v>91</v>
      </c>
      <c r="C105" s="27">
        <f t="shared" ref="C105:C107" si="81">SUM(E105:H105)</f>
        <v>71</v>
      </c>
      <c r="D105" s="50">
        <f t="shared" si="58"/>
        <v>78.021978021978029</v>
      </c>
      <c r="E105" s="27">
        <v>56</v>
      </c>
      <c r="F105" s="27">
        <v>1</v>
      </c>
      <c r="G105" s="27">
        <v>0</v>
      </c>
      <c r="H105" s="27">
        <v>14</v>
      </c>
      <c r="I105" s="23">
        <f t="shared" si="75"/>
        <v>78.873239436619713</v>
      </c>
      <c r="J105" s="23">
        <f t="shared" si="79"/>
        <v>1.4084507042253522</v>
      </c>
      <c r="K105" s="23">
        <f t="shared" si="79"/>
        <v>0</v>
      </c>
      <c r="L105" s="50">
        <f t="shared" si="79"/>
        <v>19.718309859154928</v>
      </c>
      <c r="M105" s="27">
        <f t="shared" si="52"/>
        <v>57</v>
      </c>
      <c r="N105" s="27">
        <f t="shared" si="53"/>
        <v>0</v>
      </c>
      <c r="O105" s="27">
        <f t="shared" si="54"/>
        <v>14</v>
      </c>
      <c r="P105" s="23">
        <f t="shared" si="55"/>
        <v>80.281690140845072</v>
      </c>
      <c r="Q105" s="23">
        <f t="shared" si="56"/>
        <v>0</v>
      </c>
      <c r="R105" s="23">
        <f t="shared" si="57"/>
        <v>19.718309859154928</v>
      </c>
      <c r="S105" s="52"/>
      <c r="V105" s="47"/>
      <c r="AF105" s="47"/>
      <c r="AM105" s="43"/>
      <c r="AN105" s="48"/>
      <c r="AO105" s="44"/>
      <c r="AP105" s="44"/>
      <c r="AQ105" s="47"/>
      <c r="AZ105" s="47"/>
      <c r="BF105" s="28"/>
      <c r="BM105" s="28"/>
      <c r="BV105" s="40"/>
      <c r="BW105" s="17"/>
      <c r="CL105" s="28"/>
      <c r="CM105" s="30"/>
      <c r="CU105" s="47"/>
      <c r="CV105" s="28"/>
      <c r="CW105" s="28"/>
      <c r="CX105" s="28"/>
      <c r="CY105" s="47"/>
      <c r="DD105" s="47"/>
    </row>
    <row r="106" spans="1:110" ht="20.45" customHeight="1">
      <c r="A106" s="8" t="s">
        <v>62</v>
      </c>
      <c r="B106" s="9">
        <v>48</v>
      </c>
      <c r="C106" s="27">
        <f t="shared" si="81"/>
        <v>38</v>
      </c>
      <c r="D106" s="50">
        <f t="shared" si="58"/>
        <v>79.166666666666657</v>
      </c>
      <c r="E106" s="27">
        <v>31</v>
      </c>
      <c r="F106" s="27">
        <v>0</v>
      </c>
      <c r="G106" s="27">
        <v>0</v>
      </c>
      <c r="H106" s="27">
        <v>7</v>
      </c>
      <c r="I106" s="23">
        <f t="shared" si="75"/>
        <v>81.578947368421055</v>
      </c>
      <c r="J106" s="23">
        <f t="shared" si="79"/>
        <v>0</v>
      </c>
      <c r="K106" s="23">
        <f t="shared" si="79"/>
        <v>0</v>
      </c>
      <c r="L106" s="50">
        <f t="shared" si="79"/>
        <v>18.421052631578945</v>
      </c>
      <c r="M106" s="27">
        <f t="shared" si="52"/>
        <v>31</v>
      </c>
      <c r="N106" s="27">
        <f t="shared" si="53"/>
        <v>0</v>
      </c>
      <c r="O106" s="27">
        <f t="shared" si="54"/>
        <v>7</v>
      </c>
      <c r="P106" s="23">
        <f t="shared" si="55"/>
        <v>81.578947368421055</v>
      </c>
      <c r="Q106" s="23">
        <f t="shared" si="56"/>
        <v>0</v>
      </c>
      <c r="R106" s="23">
        <f t="shared" si="57"/>
        <v>18.421052631578945</v>
      </c>
      <c r="S106" s="52"/>
      <c r="V106" s="47"/>
      <c r="AF106" s="47"/>
      <c r="AM106" s="43"/>
      <c r="AN106" s="48"/>
      <c r="AO106" s="44"/>
      <c r="AP106" s="44"/>
      <c r="AQ106" s="47"/>
      <c r="AZ106" s="47"/>
      <c r="BF106" s="28"/>
      <c r="BM106" s="28"/>
      <c r="BV106" s="40"/>
      <c r="BW106" s="17"/>
      <c r="CL106" s="28"/>
      <c r="CM106" s="30"/>
      <c r="CU106" s="47"/>
      <c r="CV106" s="28"/>
      <c r="CW106" s="28"/>
      <c r="CX106" s="28"/>
      <c r="CY106" s="47"/>
      <c r="DD106" s="47"/>
    </row>
    <row r="107" spans="1:110" ht="20.45" customHeight="1">
      <c r="A107" s="8" t="s">
        <v>63</v>
      </c>
      <c r="B107" s="9">
        <v>72</v>
      </c>
      <c r="C107" s="27">
        <f t="shared" si="81"/>
        <v>72</v>
      </c>
      <c r="D107" s="50">
        <f t="shared" si="58"/>
        <v>100</v>
      </c>
      <c r="E107" s="27">
        <v>60</v>
      </c>
      <c r="F107" s="27">
        <v>0</v>
      </c>
      <c r="G107" s="27">
        <v>0</v>
      </c>
      <c r="H107" s="27">
        <v>12</v>
      </c>
      <c r="I107" s="23">
        <f t="shared" si="75"/>
        <v>83.333333333333343</v>
      </c>
      <c r="J107" s="23">
        <f t="shared" si="79"/>
        <v>0</v>
      </c>
      <c r="K107" s="23">
        <f t="shared" si="79"/>
        <v>0</v>
      </c>
      <c r="L107" s="23">
        <f t="shared" si="79"/>
        <v>16.666666666666664</v>
      </c>
      <c r="M107" s="27">
        <f t="shared" si="52"/>
        <v>60</v>
      </c>
      <c r="N107" s="27">
        <f t="shared" si="53"/>
        <v>0</v>
      </c>
      <c r="O107" s="27">
        <f t="shared" si="54"/>
        <v>12</v>
      </c>
      <c r="P107" s="23">
        <f t="shared" si="55"/>
        <v>83.333333333333343</v>
      </c>
      <c r="Q107" s="23">
        <f t="shared" si="56"/>
        <v>0</v>
      </c>
      <c r="R107" s="23">
        <f t="shared" si="57"/>
        <v>16.666666666666664</v>
      </c>
      <c r="S107" s="52"/>
      <c r="V107" s="47"/>
      <c r="AF107" s="47"/>
      <c r="AM107" s="43"/>
      <c r="AN107" s="48"/>
      <c r="AO107" s="44"/>
      <c r="AP107" s="44"/>
      <c r="AQ107" s="47"/>
      <c r="AZ107" s="47"/>
      <c r="BF107" s="28"/>
      <c r="BM107" s="28"/>
      <c r="BV107" s="40"/>
      <c r="BW107" s="17"/>
      <c r="CL107" s="28"/>
      <c r="CM107" s="30"/>
      <c r="CU107" s="47"/>
      <c r="CV107" s="28"/>
      <c r="CW107" s="28"/>
      <c r="CX107" s="28"/>
      <c r="CY107" s="47"/>
      <c r="DD107" s="47"/>
    </row>
    <row r="108" spans="1:110" ht="20.45" customHeight="1">
      <c r="A108" s="4" t="s">
        <v>65</v>
      </c>
      <c r="B108" s="5">
        <f>B109</f>
        <v>2</v>
      </c>
      <c r="C108" s="5">
        <f>C109</f>
        <v>2</v>
      </c>
      <c r="D108" s="10">
        <f>C108/B108*100</f>
        <v>100</v>
      </c>
      <c r="E108" s="5">
        <f>E109</f>
        <v>2</v>
      </c>
      <c r="F108" s="5">
        <f t="shared" ref="F108:H108" si="82">F109</f>
        <v>0</v>
      </c>
      <c r="G108" s="5">
        <f t="shared" si="82"/>
        <v>0</v>
      </c>
      <c r="H108" s="5">
        <f t="shared" si="82"/>
        <v>0</v>
      </c>
      <c r="I108" s="10">
        <f t="shared" si="75"/>
        <v>100</v>
      </c>
      <c r="J108" s="10">
        <f t="shared" si="79"/>
        <v>0</v>
      </c>
      <c r="K108" s="10">
        <f t="shared" si="79"/>
        <v>0</v>
      </c>
      <c r="L108" s="10">
        <f t="shared" si="79"/>
        <v>0</v>
      </c>
      <c r="M108" s="5">
        <f t="shared" si="52"/>
        <v>2</v>
      </c>
      <c r="N108" s="5">
        <f t="shared" si="53"/>
        <v>0</v>
      </c>
      <c r="O108" s="5">
        <f t="shared" si="54"/>
        <v>0</v>
      </c>
      <c r="P108" s="10">
        <f t="shared" si="55"/>
        <v>100</v>
      </c>
      <c r="Q108" s="10">
        <f t="shared" si="56"/>
        <v>0</v>
      </c>
      <c r="R108" s="10">
        <f t="shared" si="57"/>
        <v>0</v>
      </c>
      <c r="S108" s="52"/>
      <c r="T108" s="52"/>
      <c r="U108" s="52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8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40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</row>
    <row r="109" spans="1:110" ht="20.45" customHeight="1">
      <c r="A109" s="6" t="s">
        <v>6</v>
      </c>
      <c r="B109" s="7">
        <f>SUM(B110)</f>
        <v>2</v>
      </c>
      <c r="C109" s="7">
        <f>SUM(C110)</f>
        <v>2</v>
      </c>
      <c r="D109" s="22">
        <f>C109/B109*100</f>
        <v>100</v>
      </c>
      <c r="E109" s="7">
        <f>SUM(E110)</f>
        <v>2</v>
      </c>
      <c r="F109" s="7">
        <f t="shared" ref="F109:H109" si="83">SUM(F110)</f>
        <v>0</v>
      </c>
      <c r="G109" s="7">
        <f t="shared" si="83"/>
        <v>0</v>
      </c>
      <c r="H109" s="7">
        <f t="shared" si="83"/>
        <v>0</v>
      </c>
      <c r="I109" s="22">
        <f t="shared" si="75"/>
        <v>100</v>
      </c>
      <c r="J109" s="22">
        <f t="shared" si="79"/>
        <v>0</v>
      </c>
      <c r="K109" s="22">
        <f t="shared" si="79"/>
        <v>0</v>
      </c>
      <c r="L109" s="22">
        <f t="shared" si="79"/>
        <v>0</v>
      </c>
      <c r="M109" s="7">
        <f t="shared" si="52"/>
        <v>2</v>
      </c>
      <c r="N109" s="7">
        <f t="shared" si="53"/>
        <v>0</v>
      </c>
      <c r="O109" s="7">
        <f t="shared" si="54"/>
        <v>0</v>
      </c>
      <c r="P109" s="22">
        <f t="shared" si="55"/>
        <v>100</v>
      </c>
      <c r="Q109" s="22">
        <f t="shared" si="56"/>
        <v>0</v>
      </c>
      <c r="R109" s="22">
        <f t="shared" si="57"/>
        <v>0</v>
      </c>
      <c r="S109" s="52"/>
      <c r="T109" s="41"/>
      <c r="U109" s="41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3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0"/>
      <c r="BW109" s="45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6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</row>
    <row r="110" spans="1:110" ht="20.45" customHeight="1">
      <c r="A110" s="8" t="s">
        <v>91</v>
      </c>
      <c r="B110" s="9">
        <v>2</v>
      </c>
      <c r="C110" s="27">
        <f>SUM(E110:H110)</f>
        <v>2</v>
      </c>
      <c r="D110" s="50">
        <f t="shared" si="58"/>
        <v>100</v>
      </c>
      <c r="E110" s="27">
        <v>2</v>
      </c>
      <c r="F110" s="27">
        <v>0</v>
      </c>
      <c r="G110" s="27">
        <v>0</v>
      </c>
      <c r="H110" s="27">
        <v>0</v>
      </c>
      <c r="I110" s="23">
        <f t="shared" si="75"/>
        <v>100</v>
      </c>
      <c r="J110" s="23">
        <f t="shared" si="79"/>
        <v>0</v>
      </c>
      <c r="K110" s="23">
        <f t="shared" si="79"/>
        <v>0</v>
      </c>
      <c r="L110" s="23">
        <f t="shared" si="79"/>
        <v>0</v>
      </c>
      <c r="M110" s="27">
        <f t="shared" si="52"/>
        <v>2</v>
      </c>
      <c r="N110" s="27">
        <f t="shared" si="53"/>
        <v>0</v>
      </c>
      <c r="O110" s="27">
        <f t="shared" si="54"/>
        <v>0</v>
      </c>
      <c r="P110" s="23">
        <f t="shared" si="55"/>
        <v>100</v>
      </c>
      <c r="Q110" s="23">
        <f t="shared" si="56"/>
        <v>0</v>
      </c>
      <c r="R110" s="23">
        <f t="shared" si="57"/>
        <v>0</v>
      </c>
      <c r="S110" s="52"/>
      <c r="V110" s="47"/>
      <c r="AF110" s="47"/>
      <c r="AM110" s="43"/>
      <c r="AN110" s="48"/>
      <c r="AO110" s="44"/>
      <c r="AP110" s="44"/>
      <c r="AQ110" s="47"/>
      <c r="AZ110" s="47"/>
      <c r="BF110" s="28"/>
      <c r="BM110" s="28"/>
      <c r="BV110" s="40"/>
      <c r="BW110" s="17"/>
      <c r="CL110" s="28"/>
      <c r="CM110" s="30"/>
      <c r="CU110" s="47"/>
      <c r="CV110" s="28"/>
      <c r="CW110" s="28"/>
      <c r="CX110" s="28"/>
      <c r="CY110" s="47"/>
      <c r="DD110" s="47"/>
    </row>
    <row r="111" spans="1:110" ht="20.45" customHeight="1">
      <c r="A111" s="4" t="s">
        <v>67</v>
      </c>
      <c r="B111" s="5">
        <f>B112</f>
        <v>7</v>
      </c>
      <c r="C111" s="5">
        <f>C112</f>
        <v>7</v>
      </c>
      <c r="D111" s="10">
        <f>C111/B111*100</f>
        <v>100</v>
      </c>
      <c r="E111" s="5">
        <f>E112</f>
        <v>7</v>
      </c>
      <c r="F111" s="5">
        <f t="shared" ref="F111:H111" si="84">F112</f>
        <v>0</v>
      </c>
      <c r="G111" s="5">
        <f t="shared" si="84"/>
        <v>0</v>
      </c>
      <c r="H111" s="5">
        <f t="shared" si="84"/>
        <v>0</v>
      </c>
      <c r="I111" s="10">
        <f t="shared" si="75"/>
        <v>100</v>
      </c>
      <c r="J111" s="10">
        <f t="shared" si="79"/>
        <v>0</v>
      </c>
      <c r="K111" s="10">
        <f t="shared" si="79"/>
        <v>0</v>
      </c>
      <c r="L111" s="10">
        <f t="shared" si="79"/>
        <v>0</v>
      </c>
      <c r="M111" s="5">
        <f t="shared" si="52"/>
        <v>7</v>
      </c>
      <c r="N111" s="5">
        <f t="shared" si="53"/>
        <v>0</v>
      </c>
      <c r="O111" s="5">
        <f t="shared" si="54"/>
        <v>0</v>
      </c>
      <c r="P111" s="10">
        <f t="shared" si="55"/>
        <v>100</v>
      </c>
      <c r="Q111" s="10">
        <f t="shared" si="56"/>
        <v>0</v>
      </c>
      <c r="R111" s="10">
        <f t="shared" si="57"/>
        <v>0</v>
      </c>
      <c r="S111" s="52"/>
      <c r="T111" s="52"/>
      <c r="U111" s="52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8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40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</row>
    <row r="112" spans="1:110" ht="20.45" customHeight="1">
      <c r="A112" s="6" t="s">
        <v>1</v>
      </c>
      <c r="B112" s="7">
        <f>SUM(B113)</f>
        <v>7</v>
      </c>
      <c r="C112" s="7">
        <f>SUM(C113)</f>
        <v>7</v>
      </c>
      <c r="D112" s="22">
        <f>C112/B112*100</f>
        <v>100</v>
      </c>
      <c r="E112" s="7">
        <f>SUM(E113)</f>
        <v>7</v>
      </c>
      <c r="F112" s="7">
        <f t="shared" ref="F112:H112" si="85">SUM(F113)</f>
        <v>0</v>
      </c>
      <c r="G112" s="7">
        <f t="shared" si="85"/>
        <v>0</v>
      </c>
      <c r="H112" s="7">
        <f t="shared" si="85"/>
        <v>0</v>
      </c>
      <c r="I112" s="22">
        <f t="shared" si="75"/>
        <v>100</v>
      </c>
      <c r="J112" s="22">
        <f t="shared" si="79"/>
        <v>0</v>
      </c>
      <c r="K112" s="22">
        <f t="shared" si="79"/>
        <v>0</v>
      </c>
      <c r="L112" s="22">
        <f t="shared" si="79"/>
        <v>0</v>
      </c>
      <c r="M112" s="7">
        <f t="shared" si="52"/>
        <v>7</v>
      </c>
      <c r="N112" s="7">
        <f t="shared" si="53"/>
        <v>0</v>
      </c>
      <c r="O112" s="7">
        <f t="shared" si="54"/>
        <v>0</v>
      </c>
      <c r="P112" s="22">
        <f t="shared" si="55"/>
        <v>100</v>
      </c>
      <c r="Q112" s="22">
        <f t="shared" si="56"/>
        <v>0</v>
      </c>
      <c r="R112" s="22">
        <f t="shared" si="57"/>
        <v>0</v>
      </c>
      <c r="S112" s="52"/>
      <c r="T112" s="41"/>
      <c r="U112" s="41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3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0"/>
      <c r="BW112" s="45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6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</row>
    <row r="113" spans="1:110" ht="20.45" customHeight="1">
      <c r="A113" s="8" t="s">
        <v>66</v>
      </c>
      <c r="B113" s="9">
        <v>7</v>
      </c>
      <c r="C113" s="27">
        <f>SUM(E113:H113)</f>
        <v>7</v>
      </c>
      <c r="D113" s="50">
        <f t="shared" si="58"/>
        <v>100</v>
      </c>
      <c r="E113" s="27">
        <v>7</v>
      </c>
      <c r="F113" s="27">
        <v>0</v>
      </c>
      <c r="G113" s="27">
        <v>0</v>
      </c>
      <c r="H113" s="27">
        <v>0</v>
      </c>
      <c r="I113" s="23">
        <f t="shared" si="75"/>
        <v>100</v>
      </c>
      <c r="J113" s="23">
        <f t="shared" si="79"/>
        <v>0</v>
      </c>
      <c r="K113" s="23">
        <f t="shared" si="79"/>
        <v>0</v>
      </c>
      <c r="L113" s="23">
        <f t="shared" si="79"/>
        <v>0</v>
      </c>
      <c r="M113" s="27">
        <f t="shared" si="52"/>
        <v>7</v>
      </c>
      <c r="N113" s="27">
        <f t="shared" si="53"/>
        <v>0</v>
      </c>
      <c r="O113" s="27">
        <f t="shared" si="54"/>
        <v>0</v>
      </c>
      <c r="P113" s="23">
        <f t="shared" si="55"/>
        <v>100</v>
      </c>
      <c r="Q113" s="23">
        <f t="shared" si="56"/>
        <v>0</v>
      </c>
      <c r="R113" s="23">
        <f t="shared" si="57"/>
        <v>0</v>
      </c>
      <c r="S113" s="52"/>
      <c r="V113" s="47"/>
      <c r="AF113" s="47"/>
      <c r="AM113" s="43"/>
      <c r="AN113" s="48"/>
      <c r="AO113" s="44"/>
      <c r="AP113" s="44"/>
      <c r="AQ113" s="47"/>
      <c r="AZ113" s="47"/>
      <c r="BF113" s="28"/>
      <c r="BM113" s="28"/>
      <c r="BV113" s="40"/>
      <c r="BW113" s="17"/>
      <c r="CL113" s="28"/>
      <c r="CM113" s="30"/>
      <c r="CU113" s="47"/>
      <c r="CV113" s="28"/>
      <c r="CW113" s="28"/>
      <c r="CX113" s="28"/>
      <c r="CY113" s="47"/>
      <c r="DD113" s="47"/>
    </row>
    <row r="114" spans="1:110" ht="20.45" customHeight="1">
      <c r="A114" s="4" t="s">
        <v>68</v>
      </c>
      <c r="B114" s="5">
        <f>B115+B119</f>
        <v>28</v>
      </c>
      <c r="C114" s="5">
        <f>C115+C119</f>
        <v>9</v>
      </c>
      <c r="D114" s="10">
        <f>C114/B114*100</f>
        <v>32.142857142857146</v>
      </c>
      <c r="E114" s="5">
        <f>E115+E119</f>
        <v>7</v>
      </c>
      <c r="F114" s="5">
        <f t="shared" ref="F114:H114" si="86">F115+F119</f>
        <v>1</v>
      </c>
      <c r="G114" s="5">
        <f t="shared" si="86"/>
        <v>1</v>
      </c>
      <c r="H114" s="5">
        <f t="shared" si="86"/>
        <v>0</v>
      </c>
      <c r="I114" s="10">
        <f t="shared" si="75"/>
        <v>77.777777777777786</v>
      </c>
      <c r="J114" s="10">
        <f t="shared" si="79"/>
        <v>11.111111111111111</v>
      </c>
      <c r="K114" s="10">
        <f t="shared" si="79"/>
        <v>11.111111111111111</v>
      </c>
      <c r="L114" s="10">
        <f t="shared" si="79"/>
        <v>0</v>
      </c>
      <c r="M114" s="5">
        <f t="shared" si="52"/>
        <v>8</v>
      </c>
      <c r="N114" s="5">
        <f t="shared" si="53"/>
        <v>1</v>
      </c>
      <c r="O114" s="5">
        <f t="shared" si="54"/>
        <v>0</v>
      </c>
      <c r="P114" s="10">
        <f t="shared" si="55"/>
        <v>88.888888888888886</v>
      </c>
      <c r="Q114" s="10">
        <f t="shared" si="56"/>
        <v>11.111111111111111</v>
      </c>
      <c r="R114" s="10">
        <f t="shared" si="57"/>
        <v>0</v>
      </c>
      <c r="S114" s="52"/>
      <c r="T114" s="52"/>
      <c r="U114" s="52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8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40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</row>
    <row r="115" spans="1:110" ht="20.45" customHeight="1">
      <c r="A115" s="6" t="s">
        <v>11</v>
      </c>
      <c r="B115" s="7">
        <f>SUM(B116:B118)</f>
        <v>13</v>
      </c>
      <c r="C115" s="7">
        <f>SUM(C116:C118)</f>
        <v>5</v>
      </c>
      <c r="D115" s="22">
        <f>C115/B115*100</f>
        <v>38.461538461538467</v>
      </c>
      <c r="E115" s="7">
        <f>SUM(E116:E118)</f>
        <v>5</v>
      </c>
      <c r="F115" s="7">
        <f t="shared" ref="F115:H115" si="87">SUM(F116:F118)</f>
        <v>0</v>
      </c>
      <c r="G115" s="7">
        <f t="shared" si="87"/>
        <v>0</v>
      </c>
      <c r="H115" s="7">
        <f t="shared" si="87"/>
        <v>0</v>
      </c>
      <c r="I115" s="22">
        <f t="shared" si="75"/>
        <v>100</v>
      </c>
      <c r="J115" s="22">
        <f t="shared" si="79"/>
        <v>0</v>
      </c>
      <c r="K115" s="22">
        <f t="shared" si="79"/>
        <v>0</v>
      </c>
      <c r="L115" s="22">
        <f t="shared" si="79"/>
        <v>0</v>
      </c>
      <c r="M115" s="7">
        <f t="shared" si="52"/>
        <v>5</v>
      </c>
      <c r="N115" s="7">
        <f t="shared" si="53"/>
        <v>0</v>
      </c>
      <c r="O115" s="7">
        <f t="shared" si="54"/>
        <v>0</v>
      </c>
      <c r="P115" s="22">
        <f t="shared" si="55"/>
        <v>100</v>
      </c>
      <c r="Q115" s="22">
        <f t="shared" si="56"/>
        <v>0</v>
      </c>
      <c r="R115" s="22">
        <f t="shared" si="57"/>
        <v>0</v>
      </c>
      <c r="S115" s="52"/>
      <c r="T115" s="41"/>
      <c r="U115" s="41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3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0"/>
      <c r="BW115" s="45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6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</row>
    <row r="116" spans="1:110" ht="20.45" customHeight="1">
      <c r="A116" s="8" t="s">
        <v>92</v>
      </c>
      <c r="B116" s="21">
        <v>8</v>
      </c>
      <c r="C116" s="27">
        <f t="shared" ref="C116:C118" si="88">SUM(E116:H116)</f>
        <v>0</v>
      </c>
      <c r="D116" s="50">
        <f t="shared" si="58"/>
        <v>0</v>
      </c>
      <c r="E116" s="27">
        <v>0</v>
      </c>
      <c r="F116" s="27">
        <v>0</v>
      </c>
      <c r="G116" s="27">
        <v>0</v>
      </c>
      <c r="H116" s="27">
        <v>0</v>
      </c>
      <c r="I116" s="23" t="str">
        <f t="shared" si="75"/>
        <v>-</v>
      </c>
      <c r="J116" s="23" t="str">
        <f t="shared" si="79"/>
        <v>-</v>
      </c>
      <c r="K116" s="23" t="str">
        <f t="shared" si="79"/>
        <v>-</v>
      </c>
      <c r="L116" s="23" t="str">
        <f t="shared" si="79"/>
        <v>-</v>
      </c>
      <c r="M116" s="27">
        <f t="shared" si="52"/>
        <v>0</v>
      </c>
      <c r="N116" s="27">
        <f t="shared" si="53"/>
        <v>0</v>
      </c>
      <c r="O116" s="27">
        <f t="shared" si="54"/>
        <v>0</v>
      </c>
      <c r="P116" s="23" t="str">
        <f t="shared" si="55"/>
        <v>-</v>
      </c>
      <c r="Q116" s="23" t="str">
        <f t="shared" si="56"/>
        <v>-</v>
      </c>
      <c r="R116" s="23" t="str">
        <f t="shared" si="57"/>
        <v>-</v>
      </c>
      <c r="S116" s="52"/>
      <c r="V116" s="47"/>
      <c r="AF116" s="47"/>
      <c r="AM116" s="43"/>
      <c r="AN116" s="48"/>
      <c r="AO116" s="44"/>
      <c r="AP116" s="44"/>
      <c r="AQ116" s="47"/>
      <c r="AZ116" s="47"/>
      <c r="BF116" s="28"/>
      <c r="BM116" s="28"/>
      <c r="BV116" s="40"/>
      <c r="BW116" s="17"/>
      <c r="CL116" s="28"/>
      <c r="CM116" s="30"/>
      <c r="CU116" s="47"/>
      <c r="CV116" s="28"/>
      <c r="CW116" s="28"/>
      <c r="CX116" s="28"/>
      <c r="CY116" s="47"/>
      <c r="DD116" s="47"/>
    </row>
    <row r="117" spans="1:110" ht="20.45" customHeight="1">
      <c r="A117" s="8" t="s">
        <v>73</v>
      </c>
      <c r="B117" s="21">
        <v>4</v>
      </c>
      <c r="C117" s="27">
        <f t="shared" si="88"/>
        <v>4</v>
      </c>
      <c r="D117" s="50">
        <f t="shared" si="58"/>
        <v>100</v>
      </c>
      <c r="E117" s="27">
        <v>4</v>
      </c>
      <c r="F117" s="27">
        <v>0</v>
      </c>
      <c r="G117" s="27">
        <v>0</v>
      </c>
      <c r="H117" s="27">
        <v>0</v>
      </c>
      <c r="I117" s="23">
        <f t="shared" si="75"/>
        <v>100</v>
      </c>
      <c r="J117" s="23">
        <f t="shared" si="79"/>
        <v>0</v>
      </c>
      <c r="K117" s="23">
        <f t="shared" si="79"/>
        <v>0</v>
      </c>
      <c r="L117" s="23">
        <f t="shared" si="79"/>
        <v>0</v>
      </c>
      <c r="M117" s="27">
        <f t="shared" si="52"/>
        <v>4</v>
      </c>
      <c r="N117" s="27">
        <f t="shared" si="53"/>
        <v>0</v>
      </c>
      <c r="O117" s="27">
        <f t="shared" si="54"/>
        <v>0</v>
      </c>
      <c r="P117" s="23">
        <f t="shared" si="55"/>
        <v>100</v>
      </c>
      <c r="Q117" s="23">
        <f t="shared" si="56"/>
        <v>0</v>
      </c>
      <c r="R117" s="23">
        <f t="shared" si="57"/>
        <v>0</v>
      </c>
      <c r="S117" s="52"/>
      <c r="V117" s="47"/>
      <c r="AF117" s="47"/>
      <c r="AM117" s="43"/>
      <c r="AN117" s="48"/>
      <c r="AO117" s="44"/>
      <c r="AP117" s="44"/>
      <c r="AQ117" s="47"/>
      <c r="AZ117" s="47"/>
      <c r="BF117" s="28"/>
      <c r="BM117" s="28"/>
      <c r="BV117" s="40"/>
      <c r="BW117" s="17"/>
      <c r="CL117" s="28"/>
      <c r="CM117" s="30"/>
      <c r="CU117" s="47"/>
      <c r="CV117" s="28"/>
      <c r="CW117" s="28"/>
      <c r="CX117" s="28"/>
      <c r="CY117" s="47"/>
      <c r="DD117" s="47"/>
    </row>
    <row r="118" spans="1:110" ht="20.45" customHeight="1">
      <c r="A118" s="8" t="s">
        <v>69</v>
      </c>
      <c r="B118" s="21">
        <v>1</v>
      </c>
      <c r="C118" s="27">
        <f t="shared" si="88"/>
        <v>1</v>
      </c>
      <c r="D118" s="50">
        <f t="shared" si="58"/>
        <v>100</v>
      </c>
      <c r="E118" s="27">
        <v>1</v>
      </c>
      <c r="F118" s="27">
        <v>0</v>
      </c>
      <c r="G118" s="27">
        <v>0</v>
      </c>
      <c r="H118" s="27">
        <v>0</v>
      </c>
      <c r="I118" s="23">
        <f t="shared" si="75"/>
        <v>100</v>
      </c>
      <c r="J118" s="23">
        <f t="shared" si="79"/>
        <v>0</v>
      </c>
      <c r="K118" s="23">
        <f t="shared" si="79"/>
        <v>0</v>
      </c>
      <c r="L118" s="50">
        <f t="shared" si="79"/>
        <v>0</v>
      </c>
      <c r="M118" s="27">
        <f t="shared" si="52"/>
        <v>1</v>
      </c>
      <c r="N118" s="27">
        <f t="shared" si="53"/>
        <v>0</v>
      </c>
      <c r="O118" s="27">
        <f t="shared" si="54"/>
        <v>0</v>
      </c>
      <c r="P118" s="23">
        <f t="shared" si="55"/>
        <v>100</v>
      </c>
      <c r="Q118" s="23">
        <f t="shared" si="56"/>
        <v>0</v>
      </c>
      <c r="R118" s="23">
        <f t="shared" si="57"/>
        <v>0</v>
      </c>
      <c r="S118" s="52"/>
      <c r="V118" s="47"/>
      <c r="AF118" s="47"/>
      <c r="AM118" s="43"/>
      <c r="AN118" s="48"/>
      <c r="AO118" s="44"/>
      <c r="AP118" s="44"/>
      <c r="AQ118" s="47"/>
      <c r="AZ118" s="47"/>
      <c r="BF118" s="28"/>
      <c r="BM118" s="28"/>
      <c r="BV118" s="40"/>
      <c r="BW118" s="17"/>
      <c r="CL118" s="28"/>
      <c r="CM118" s="30"/>
      <c r="CU118" s="47"/>
      <c r="CV118" s="28"/>
      <c r="CW118" s="28"/>
      <c r="CX118" s="28"/>
      <c r="CY118" s="47"/>
      <c r="DD118" s="47"/>
    </row>
    <row r="119" spans="1:110" ht="20.45" customHeight="1">
      <c r="A119" s="6" t="s">
        <v>6</v>
      </c>
      <c r="B119" s="7">
        <f>SUM(B120:B122)</f>
        <v>15</v>
      </c>
      <c r="C119" s="7">
        <f>SUM(C120:C122)</f>
        <v>4</v>
      </c>
      <c r="D119" s="22">
        <f>C119/B119*100</f>
        <v>26.666666666666668</v>
      </c>
      <c r="E119" s="7">
        <f>SUM(E120:E122)</f>
        <v>2</v>
      </c>
      <c r="F119" s="7">
        <f t="shared" ref="F119:H119" si="89">SUM(F120:F122)</f>
        <v>1</v>
      </c>
      <c r="G119" s="7">
        <f t="shared" si="89"/>
        <v>1</v>
      </c>
      <c r="H119" s="7">
        <f t="shared" si="89"/>
        <v>0</v>
      </c>
      <c r="I119" s="22">
        <f t="shared" si="75"/>
        <v>50</v>
      </c>
      <c r="J119" s="22">
        <f t="shared" si="79"/>
        <v>25</v>
      </c>
      <c r="K119" s="22">
        <f t="shared" si="79"/>
        <v>25</v>
      </c>
      <c r="L119" s="22">
        <f t="shared" si="79"/>
        <v>0</v>
      </c>
      <c r="M119" s="7">
        <f t="shared" si="52"/>
        <v>3</v>
      </c>
      <c r="N119" s="7">
        <f t="shared" si="53"/>
        <v>1</v>
      </c>
      <c r="O119" s="7">
        <f t="shared" si="54"/>
        <v>0</v>
      </c>
      <c r="P119" s="22">
        <f t="shared" si="55"/>
        <v>75</v>
      </c>
      <c r="Q119" s="22">
        <f t="shared" si="56"/>
        <v>25</v>
      </c>
      <c r="R119" s="22">
        <f t="shared" si="57"/>
        <v>0</v>
      </c>
      <c r="S119" s="52"/>
      <c r="T119" s="41"/>
      <c r="U119" s="41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3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0"/>
      <c r="BW119" s="45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6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</row>
    <row r="120" spans="1:110" ht="20.45" customHeight="1">
      <c r="A120" s="8" t="s">
        <v>0</v>
      </c>
      <c r="B120" s="21">
        <v>11</v>
      </c>
      <c r="C120" s="27">
        <f>SUM(E120:H120)</f>
        <v>0</v>
      </c>
      <c r="D120" s="50">
        <f t="shared" si="58"/>
        <v>0</v>
      </c>
      <c r="E120" s="27">
        <v>0</v>
      </c>
      <c r="F120" s="27">
        <v>0</v>
      </c>
      <c r="G120" s="27">
        <v>0</v>
      </c>
      <c r="H120" s="27">
        <v>0</v>
      </c>
      <c r="I120" s="23" t="str">
        <f t="shared" si="75"/>
        <v>-</v>
      </c>
      <c r="J120" s="23" t="str">
        <f t="shared" si="79"/>
        <v>-</v>
      </c>
      <c r="K120" s="23" t="str">
        <f t="shared" si="79"/>
        <v>-</v>
      </c>
      <c r="L120" s="23" t="str">
        <f t="shared" si="79"/>
        <v>-</v>
      </c>
      <c r="M120" s="27">
        <f t="shared" si="52"/>
        <v>0</v>
      </c>
      <c r="N120" s="27">
        <f t="shared" si="53"/>
        <v>0</v>
      </c>
      <c r="O120" s="27">
        <f t="shared" si="54"/>
        <v>0</v>
      </c>
      <c r="P120" s="23" t="str">
        <f t="shared" si="55"/>
        <v>-</v>
      </c>
      <c r="Q120" s="23" t="str">
        <f t="shared" si="56"/>
        <v>-</v>
      </c>
      <c r="R120" s="23" t="str">
        <f t="shared" si="57"/>
        <v>-</v>
      </c>
      <c r="S120" s="52"/>
      <c r="V120" s="47"/>
      <c r="AF120" s="47"/>
      <c r="AM120" s="43"/>
      <c r="AN120" s="48"/>
      <c r="AO120" s="44"/>
      <c r="AP120" s="44"/>
      <c r="AQ120" s="47"/>
      <c r="AZ120" s="47"/>
      <c r="BF120" s="28"/>
      <c r="BM120" s="28"/>
      <c r="BV120" s="40"/>
      <c r="BW120" s="17"/>
      <c r="CL120" s="28"/>
      <c r="CM120" s="30"/>
      <c r="CU120" s="47"/>
      <c r="CV120" s="28"/>
      <c r="CW120" s="28"/>
      <c r="CX120" s="28"/>
      <c r="CY120" s="47"/>
      <c r="DD120" s="47"/>
    </row>
    <row r="121" spans="1:110" ht="20.45" customHeight="1">
      <c r="A121" s="8" t="s">
        <v>80</v>
      </c>
      <c r="B121" s="21">
        <v>3</v>
      </c>
      <c r="C121" s="27">
        <f t="shared" ref="C121:C122" si="90">SUM(E121:H121)</f>
        <v>3</v>
      </c>
      <c r="D121" s="50">
        <f t="shared" si="58"/>
        <v>100</v>
      </c>
      <c r="E121" s="27">
        <v>2</v>
      </c>
      <c r="F121" s="27">
        <v>1</v>
      </c>
      <c r="G121" s="27">
        <v>0</v>
      </c>
      <c r="H121" s="27">
        <v>0</v>
      </c>
      <c r="I121" s="23">
        <f t="shared" si="75"/>
        <v>66.666666666666657</v>
      </c>
      <c r="J121" s="23">
        <f t="shared" si="79"/>
        <v>33.333333333333329</v>
      </c>
      <c r="K121" s="23">
        <f t="shared" si="79"/>
        <v>0</v>
      </c>
      <c r="L121" s="23">
        <f t="shared" si="79"/>
        <v>0</v>
      </c>
      <c r="M121" s="27">
        <f t="shared" si="52"/>
        <v>3</v>
      </c>
      <c r="N121" s="27">
        <f t="shared" si="53"/>
        <v>0</v>
      </c>
      <c r="O121" s="27">
        <f t="shared" si="54"/>
        <v>0</v>
      </c>
      <c r="P121" s="23">
        <f t="shared" si="55"/>
        <v>100</v>
      </c>
      <c r="Q121" s="23">
        <f t="shared" si="56"/>
        <v>0</v>
      </c>
      <c r="R121" s="23">
        <f t="shared" si="57"/>
        <v>0</v>
      </c>
      <c r="S121" s="52"/>
      <c r="V121" s="47"/>
      <c r="AF121" s="47"/>
      <c r="AM121" s="43"/>
      <c r="AN121" s="48"/>
      <c r="AO121" s="44"/>
      <c r="AP121" s="44"/>
      <c r="AQ121" s="47"/>
      <c r="AZ121" s="47"/>
      <c r="BF121" s="28"/>
      <c r="BM121" s="28"/>
      <c r="BV121" s="40"/>
      <c r="BW121" s="17"/>
      <c r="CL121" s="28"/>
      <c r="CM121" s="30"/>
      <c r="CU121" s="47"/>
      <c r="CV121" s="28"/>
      <c r="CW121" s="28"/>
      <c r="CX121" s="28"/>
      <c r="CY121" s="47"/>
      <c r="DD121" s="47"/>
    </row>
    <row r="122" spans="1:110" ht="20.45" customHeight="1">
      <c r="A122" s="8" t="s">
        <v>69</v>
      </c>
      <c r="B122" s="21">
        <v>1</v>
      </c>
      <c r="C122" s="27">
        <f t="shared" si="90"/>
        <v>1</v>
      </c>
      <c r="D122" s="50">
        <f t="shared" si="58"/>
        <v>100</v>
      </c>
      <c r="E122" s="27">
        <v>0</v>
      </c>
      <c r="F122" s="27">
        <v>0</v>
      </c>
      <c r="G122" s="27">
        <v>1</v>
      </c>
      <c r="H122" s="27">
        <v>0</v>
      </c>
      <c r="I122" s="23">
        <f t="shared" si="75"/>
        <v>0</v>
      </c>
      <c r="J122" s="23">
        <f t="shared" si="79"/>
        <v>0</v>
      </c>
      <c r="K122" s="23">
        <f t="shared" si="79"/>
        <v>100</v>
      </c>
      <c r="L122" s="23">
        <f t="shared" si="79"/>
        <v>0</v>
      </c>
      <c r="M122" s="27">
        <f t="shared" si="52"/>
        <v>0</v>
      </c>
      <c r="N122" s="27">
        <f t="shared" si="53"/>
        <v>1</v>
      </c>
      <c r="O122" s="27">
        <f t="shared" si="54"/>
        <v>0</v>
      </c>
      <c r="P122" s="23">
        <f t="shared" si="55"/>
        <v>0</v>
      </c>
      <c r="Q122" s="23">
        <f t="shared" si="56"/>
        <v>100</v>
      </c>
      <c r="R122" s="23">
        <f t="shared" si="57"/>
        <v>0</v>
      </c>
      <c r="S122" s="52"/>
      <c r="V122" s="47"/>
      <c r="AF122" s="47"/>
      <c r="AM122" s="43"/>
      <c r="AN122" s="48"/>
      <c r="AO122" s="44"/>
      <c r="AP122" s="44"/>
      <c r="AQ122" s="47"/>
      <c r="AZ122" s="47"/>
      <c r="BF122" s="28"/>
      <c r="BM122" s="28"/>
      <c r="BV122" s="40"/>
      <c r="BW122" s="17"/>
      <c r="CL122" s="28"/>
      <c r="CM122" s="30"/>
      <c r="CU122" s="47"/>
      <c r="CV122" s="28"/>
      <c r="CW122" s="28"/>
      <c r="CX122" s="28"/>
      <c r="CY122" s="47"/>
      <c r="DD122" s="47"/>
    </row>
    <row r="123" spans="1:110" ht="20.45" customHeight="1">
      <c r="A123" s="4" t="s">
        <v>70</v>
      </c>
      <c r="B123" s="5">
        <f>SUM(B124:B126)</f>
        <v>2280</v>
      </c>
      <c r="C123" s="5">
        <f>SUM(C124:C126)</f>
        <v>1828</v>
      </c>
      <c r="D123" s="10">
        <f t="shared" si="58"/>
        <v>80.175438596491233</v>
      </c>
      <c r="E123" s="5">
        <f>SUM(E124:E126)</f>
        <v>1449</v>
      </c>
      <c r="F123" s="5">
        <f t="shared" ref="F123:H123" si="91">SUM(F124:F126)</f>
        <v>31</v>
      </c>
      <c r="G123" s="5">
        <f t="shared" si="91"/>
        <v>57</v>
      </c>
      <c r="H123" s="5">
        <f t="shared" si="91"/>
        <v>291</v>
      </c>
      <c r="I123" s="10">
        <f t="shared" si="75"/>
        <v>79.266958424507663</v>
      </c>
      <c r="J123" s="10">
        <f t="shared" si="79"/>
        <v>1.6958424507658645</v>
      </c>
      <c r="K123" s="10">
        <f t="shared" si="79"/>
        <v>3.1181619256017505</v>
      </c>
      <c r="L123" s="10">
        <f t="shared" si="79"/>
        <v>15.919037199124727</v>
      </c>
      <c r="M123" s="5">
        <f t="shared" si="52"/>
        <v>1480</v>
      </c>
      <c r="N123" s="5">
        <f t="shared" si="53"/>
        <v>57</v>
      </c>
      <c r="O123" s="5">
        <f t="shared" si="54"/>
        <v>291</v>
      </c>
      <c r="P123" s="10">
        <f t="shared" si="55"/>
        <v>80.962800875273516</v>
      </c>
      <c r="Q123" s="10">
        <f t="shared" si="56"/>
        <v>3.1181619256017505</v>
      </c>
      <c r="R123" s="10">
        <f t="shared" si="57"/>
        <v>15.919037199124727</v>
      </c>
      <c r="S123" s="52"/>
      <c r="T123" s="52"/>
      <c r="U123" s="52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8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40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</row>
    <row r="124" spans="1:110" ht="20.45" customHeight="1">
      <c r="A124" s="11" t="s">
        <v>71</v>
      </c>
      <c r="B124" s="12">
        <f>B5+B10+B17+B25+B28+B116+B120</f>
        <v>800</v>
      </c>
      <c r="C124" s="25">
        <f>C5+C10+C17+C25+C28+C116+C120</f>
        <v>623</v>
      </c>
      <c r="D124" s="13">
        <f t="shared" si="58"/>
        <v>77.875</v>
      </c>
      <c r="E124" s="12">
        <f>E5+E10+E17+E25+E28+E116+E120</f>
        <v>459</v>
      </c>
      <c r="F124" s="12">
        <f t="shared" ref="F124:H124" si="92">F5+F10+F17+F25+F28+F116+F120</f>
        <v>17</v>
      </c>
      <c r="G124" s="12">
        <f t="shared" si="92"/>
        <v>25</v>
      </c>
      <c r="H124" s="12">
        <f t="shared" si="92"/>
        <v>122</v>
      </c>
      <c r="I124" s="13">
        <f t="shared" si="75"/>
        <v>73.675762439807386</v>
      </c>
      <c r="J124" s="13">
        <f t="shared" si="79"/>
        <v>2.7287319422150884</v>
      </c>
      <c r="K124" s="13">
        <f t="shared" si="79"/>
        <v>4.0128410914927768</v>
      </c>
      <c r="L124" s="13">
        <f t="shared" si="79"/>
        <v>19.582664526484749</v>
      </c>
      <c r="M124" s="12">
        <f t="shared" si="52"/>
        <v>476</v>
      </c>
      <c r="N124" s="12">
        <f t="shared" si="53"/>
        <v>25</v>
      </c>
      <c r="O124" s="12">
        <f t="shared" si="54"/>
        <v>122</v>
      </c>
      <c r="P124" s="13">
        <f t="shared" si="55"/>
        <v>76.404494382022463</v>
      </c>
      <c r="Q124" s="13">
        <f t="shared" si="56"/>
        <v>4.0128410914927768</v>
      </c>
      <c r="R124" s="13">
        <f t="shared" si="57"/>
        <v>19.582664526484749</v>
      </c>
      <c r="S124" s="52"/>
      <c r="T124" s="36"/>
      <c r="U124" s="36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43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40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L124" s="45"/>
      <c r="CM124" s="45"/>
      <c r="CN124" s="17"/>
      <c r="CO124" s="17"/>
      <c r="CP124" s="17"/>
      <c r="CQ124" s="17"/>
      <c r="CR124" s="17"/>
      <c r="CS124" s="17"/>
      <c r="CT124" s="17"/>
      <c r="CU124" s="30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</row>
    <row r="125" spans="1:110" ht="20.45" customHeight="1">
      <c r="A125" s="11" t="s">
        <v>72</v>
      </c>
      <c r="B125" s="12">
        <f>B34+B41+B47+B60+B64+B118+B121+B122</f>
        <v>589</v>
      </c>
      <c r="C125" s="12">
        <f>C34+C41+C47+C60+C64+C118+C121+C122</f>
        <v>479</v>
      </c>
      <c r="D125" s="13">
        <f t="shared" si="58"/>
        <v>81.324278438030561</v>
      </c>
      <c r="E125" s="12">
        <f>E34+E41+E47+E60+E64+E118+E121+E122</f>
        <v>363</v>
      </c>
      <c r="F125" s="12">
        <f t="shared" ref="F125:H125" si="93">F34+F41+F47+F60+F64+F118+F121+F122</f>
        <v>8</v>
      </c>
      <c r="G125" s="12">
        <f t="shared" si="93"/>
        <v>28</v>
      </c>
      <c r="H125" s="12">
        <f t="shared" si="93"/>
        <v>80</v>
      </c>
      <c r="I125" s="13">
        <f t="shared" si="75"/>
        <v>75.782881002087692</v>
      </c>
      <c r="J125" s="13">
        <f t="shared" si="79"/>
        <v>1.6701461377870561</v>
      </c>
      <c r="K125" s="13">
        <f t="shared" si="79"/>
        <v>5.8455114822546967</v>
      </c>
      <c r="L125" s="13">
        <f t="shared" si="79"/>
        <v>16.701461377870565</v>
      </c>
      <c r="M125" s="12">
        <f t="shared" si="52"/>
        <v>371</v>
      </c>
      <c r="N125" s="12">
        <f t="shared" si="53"/>
        <v>28</v>
      </c>
      <c r="O125" s="12">
        <f t="shared" si="54"/>
        <v>80</v>
      </c>
      <c r="P125" s="13">
        <f t="shared" si="55"/>
        <v>77.453027139874735</v>
      </c>
      <c r="Q125" s="13">
        <f t="shared" si="56"/>
        <v>5.8455114822546967</v>
      </c>
      <c r="R125" s="13">
        <f t="shared" si="57"/>
        <v>16.701461377870565</v>
      </c>
      <c r="S125" s="52"/>
      <c r="T125" s="36"/>
      <c r="U125" s="36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43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40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L125" s="45"/>
      <c r="CM125" s="17"/>
      <c r="CN125" s="17"/>
      <c r="CO125" s="17"/>
      <c r="CP125" s="17"/>
      <c r="CQ125" s="17"/>
      <c r="CR125" s="17"/>
      <c r="CS125" s="17"/>
      <c r="CT125" s="17"/>
      <c r="CU125" s="30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</row>
    <row r="126" spans="1:110" ht="20.45" customHeight="1">
      <c r="A126" s="11" t="s">
        <v>73</v>
      </c>
      <c r="B126" s="12">
        <f>B74+B80+B85+B90+B97+B108+B111+B117</f>
        <v>891</v>
      </c>
      <c r="C126" s="12">
        <f>C74+C80+C85+C90+C97+C108+C111+C117</f>
        <v>726</v>
      </c>
      <c r="D126" s="13">
        <f t="shared" si="58"/>
        <v>81.481481481481481</v>
      </c>
      <c r="E126" s="12">
        <f>E74+E80+E85+E90+E97+E108+E111+E117</f>
        <v>627</v>
      </c>
      <c r="F126" s="12">
        <f t="shared" ref="F126:H126" si="94">F74+F80+F85+F90+F97+F108+F111+F117</f>
        <v>6</v>
      </c>
      <c r="G126" s="12">
        <f t="shared" si="94"/>
        <v>4</v>
      </c>
      <c r="H126" s="12">
        <f t="shared" si="94"/>
        <v>89</v>
      </c>
      <c r="I126" s="13">
        <f t="shared" si="75"/>
        <v>86.36363636363636</v>
      </c>
      <c r="J126" s="13">
        <f t="shared" si="79"/>
        <v>0.82644628099173556</v>
      </c>
      <c r="K126" s="13">
        <f t="shared" si="79"/>
        <v>0.55096418732782371</v>
      </c>
      <c r="L126" s="13">
        <f t="shared" si="79"/>
        <v>12.258953168044078</v>
      </c>
      <c r="M126" s="12">
        <f t="shared" si="52"/>
        <v>633</v>
      </c>
      <c r="N126" s="12">
        <f t="shared" si="53"/>
        <v>4</v>
      </c>
      <c r="O126" s="12">
        <f t="shared" si="54"/>
        <v>89</v>
      </c>
      <c r="P126" s="13">
        <f t="shared" si="55"/>
        <v>87.190082644628092</v>
      </c>
      <c r="Q126" s="13">
        <f t="shared" si="56"/>
        <v>0.55096418732782371</v>
      </c>
      <c r="R126" s="13">
        <f t="shared" si="57"/>
        <v>12.258953168044078</v>
      </c>
      <c r="S126" s="52"/>
      <c r="T126" s="36"/>
      <c r="U126" s="36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43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40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L126" s="45"/>
      <c r="CM126" s="17"/>
      <c r="CN126" s="17"/>
      <c r="CO126" s="17"/>
      <c r="CP126" s="17"/>
      <c r="CQ126" s="17"/>
      <c r="CR126" s="17"/>
      <c r="CS126" s="17"/>
      <c r="CT126" s="17"/>
      <c r="CU126" s="30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</row>
    <row r="127" spans="1:110" ht="20.45" customHeight="1">
      <c r="A127" s="16"/>
      <c r="B127" s="17"/>
      <c r="C127" s="17"/>
      <c r="D127" s="18"/>
      <c r="BP127" s="44"/>
    </row>
    <row r="128" spans="1:110" ht="20.45" customHeight="1">
      <c r="A128" s="1" t="s">
        <v>81</v>
      </c>
      <c r="N128" s="53"/>
      <c r="O128" s="53"/>
      <c r="P128" s="53"/>
      <c r="Q128" s="53"/>
      <c r="R128" s="53"/>
      <c r="S128" s="53"/>
      <c r="T128" s="53"/>
      <c r="U128" s="53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M128" s="49"/>
      <c r="CN128" s="49"/>
      <c r="CO128" s="49"/>
      <c r="CP128" s="49"/>
      <c r="CQ128" s="49"/>
      <c r="CR128" s="49"/>
      <c r="CS128" s="49"/>
      <c r="CT128" s="49"/>
      <c r="CV128" s="49"/>
      <c r="CW128" s="49"/>
      <c r="CX128" s="49"/>
      <c r="CZ128" s="49"/>
      <c r="DA128" s="49"/>
      <c r="DB128" s="49"/>
      <c r="DC128" s="49"/>
      <c r="DE128" s="49"/>
      <c r="DF128" s="49"/>
    </row>
    <row r="129" spans="1:88" ht="20.45" customHeight="1">
      <c r="AS129" s="49"/>
      <c r="AT129" s="49"/>
      <c r="AU129" s="49"/>
      <c r="AV129" s="49"/>
      <c r="AW129" s="49"/>
      <c r="AX129" s="49"/>
      <c r="AY129" s="49"/>
      <c r="BP129" s="44"/>
      <c r="BX129" s="42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</row>
    <row r="130" spans="1:88" ht="20.45" customHeight="1">
      <c r="A130" s="54"/>
      <c r="B130" s="45"/>
      <c r="C130" s="45"/>
      <c r="D130" s="18"/>
      <c r="M130" s="41"/>
      <c r="AS130" s="42"/>
      <c r="BP130" s="44"/>
    </row>
    <row r="131" spans="1:88" ht="20.45" customHeight="1">
      <c r="A131" s="54"/>
      <c r="B131" s="45"/>
      <c r="C131" s="45"/>
      <c r="D131" s="18"/>
      <c r="BP131" s="44"/>
    </row>
    <row r="132" spans="1:88" ht="20.45" customHeight="1">
      <c r="A132" s="54"/>
      <c r="B132" s="45"/>
      <c r="C132" s="45"/>
      <c r="D132" s="18"/>
      <c r="BP132" s="44"/>
    </row>
    <row r="133" spans="1:88" ht="20.45" customHeight="1">
      <c r="A133" s="34"/>
      <c r="B133" s="45"/>
      <c r="C133" s="45"/>
      <c r="D133" s="18"/>
      <c r="BP133" s="44"/>
    </row>
    <row r="134" spans="1:88" ht="20.45" customHeight="1">
      <c r="BP134" s="44"/>
    </row>
    <row r="135" spans="1:88" ht="20.45" customHeight="1">
      <c r="BP135" s="44"/>
    </row>
    <row r="136" spans="1:88" ht="20.45" customHeight="1">
      <c r="BP136" s="44"/>
    </row>
    <row r="137" spans="1:88" ht="20.45" customHeight="1">
      <c r="BP137" s="44"/>
    </row>
    <row r="138" spans="1:88" ht="20.45" customHeight="1">
      <c r="BP138" s="44"/>
    </row>
    <row r="139" spans="1:88" ht="20.45" customHeight="1">
      <c r="BP139" s="44"/>
    </row>
    <row r="140" spans="1:88" ht="20.45" customHeight="1">
      <c r="BP140" s="44"/>
    </row>
    <row r="141" spans="1:88" ht="20.45" customHeight="1">
      <c r="BP141" s="44"/>
    </row>
    <row r="142" spans="1:88" ht="20.45" customHeight="1">
      <c r="BP142" s="44"/>
    </row>
    <row r="143" spans="1:88" ht="20.45" customHeight="1">
      <c r="BP143" s="44"/>
    </row>
    <row r="144" spans="1:88" ht="20.45" customHeight="1">
      <c r="BP144" s="44"/>
    </row>
    <row r="145" spans="68:68" ht="20.45" customHeight="1">
      <c r="BP145" s="44"/>
    </row>
    <row r="146" spans="68:68" ht="20.45" customHeight="1">
      <c r="BP146" s="44"/>
    </row>
    <row r="147" spans="68:68" ht="20.45" customHeight="1">
      <c r="BP147" s="44"/>
    </row>
    <row r="148" spans="68:68" ht="20.45" customHeight="1">
      <c r="BP148" s="44"/>
    </row>
    <row r="149" spans="68:68" ht="20.45" customHeight="1">
      <c r="BP149" s="44"/>
    </row>
    <row r="150" spans="68:68" ht="20.45" customHeight="1">
      <c r="BP150" s="44"/>
    </row>
    <row r="151" spans="68:68" ht="20.45" customHeight="1">
      <c r="BP151" s="44"/>
    </row>
    <row r="152" spans="68:68" ht="20.45" customHeight="1">
      <c r="BP152" s="44"/>
    </row>
    <row r="153" spans="68:68" ht="20.45" customHeight="1">
      <c r="BP153" s="44"/>
    </row>
    <row r="154" spans="68:68" ht="20.45" customHeight="1">
      <c r="BP154" s="44"/>
    </row>
    <row r="155" spans="68:68" ht="20.45" customHeight="1">
      <c r="BP155" s="44"/>
    </row>
    <row r="156" spans="68:68" ht="20.45" customHeight="1">
      <c r="BP156" s="44"/>
    </row>
    <row r="157" spans="68:68" ht="20.45" customHeight="1">
      <c r="BP157" s="44"/>
    </row>
    <row r="158" spans="68:68" ht="20.45" customHeight="1">
      <c r="BP158" s="44"/>
    </row>
    <row r="159" spans="68:68" ht="20.45" customHeight="1">
      <c r="BP159" s="44"/>
    </row>
    <row r="160" spans="68:68" ht="20.45" customHeight="1">
      <c r="BP160" s="44"/>
    </row>
    <row r="161" spans="68:68" ht="20.45" customHeight="1">
      <c r="BP161" s="44"/>
    </row>
    <row r="162" spans="68:68" ht="20.45" customHeight="1">
      <c r="BP162" s="44"/>
    </row>
    <row r="163" spans="68:68" ht="20.45" customHeight="1">
      <c r="BP163" s="44"/>
    </row>
    <row r="164" spans="68:68" ht="20.45" customHeight="1">
      <c r="BP164" s="44"/>
    </row>
    <row r="165" spans="68:68" ht="20.45" customHeight="1">
      <c r="BP165" s="44"/>
    </row>
    <row r="166" spans="68:68" ht="20.45" customHeight="1">
      <c r="BP166" s="44"/>
    </row>
    <row r="167" spans="68:68" ht="20.45" customHeight="1">
      <c r="BP167" s="44"/>
    </row>
    <row r="168" spans="68:68" ht="20.45" customHeight="1">
      <c r="BP168" s="44"/>
    </row>
    <row r="169" spans="68:68" ht="20.45" customHeight="1">
      <c r="BP169" s="44"/>
    </row>
    <row r="170" spans="68:68" ht="20.45" customHeight="1">
      <c r="BP170" s="44"/>
    </row>
    <row r="171" spans="68:68" ht="20.45" customHeight="1">
      <c r="BP171" s="44"/>
    </row>
    <row r="172" spans="68:68" ht="20.45" customHeight="1">
      <c r="BP172" s="44"/>
    </row>
    <row r="173" spans="68:68" ht="20.45" customHeight="1">
      <c r="BP173" s="44"/>
    </row>
    <row r="174" spans="68:68" ht="20.45" customHeight="1">
      <c r="BP174" s="44"/>
    </row>
    <row r="175" spans="68:68" ht="20.45" customHeight="1">
      <c r="BP175" s="44"/>
    </row>
    <row r="176" spans="68:68" ht="20.45" customHeight="1">
      <c r="BP176" s="44"/>
    </row>
    <row r="177" spans="68:68" ht="20.45" customHeight="1">
      <c r="BP177" s="44"/>
    </row>
    <row r="178" spans="68:68" ht="20.45" customHeight="1">
      <c r="BP178" s="44"/>
    </row>
    <row r="179" spans="68:68" ht="20.45" customHeight="1">
      <c r="BP179" s="44"/>
    </row>
    <row r="180" spans="68:68" ht="20.45" customHeight="1">
      <c r="BP180" s="44"/>
    </row>
    <row r="181" spans="68:68" ht="20.45" customHeight="1">
      <c r="BP181" s="44"/>
    </row>
    <row r="182" spans="68:68" ht="20.45" customHeight="1">
      <c r="BP182" s="44"/>
    </row>
    <row r="183" spans="68:68" ht="20.45" customHeight="1">
      <c r="BP183" s="44"/>
    </row>
    <row r="184" spans="68:68" ht="20.45" customHeight="1">
      <c r="BP184" s="44"/>
    </row>
    <row r="185" spans="68:68" ht="20.45" customHeight="1">
      <c r="BP185" s="44"/>
    </row>
    <row r="186" spans="68:68" ht="20.45" customHeight="1">
      <c r="BP186" s="44"/>
    </row>
    <row r="187" spans="68:68" ht="20.45" customHeight="1">
      <c r="BP187" s="44"/>
    </row>
    <row r="188" spans="68:68" ht="20.45" customHeight="1">
      <c r="BP188" s="44"/>
    </row>
    <row r="189" spans="68:68" ht="20.45" customHeight="1">
      <c r="BP189" s="44"/>
    </row>
    <row r="190" spans="68:68" ht="20.45" customHeight="1">
      <c r="BP190" s="44"/>
    </row>
    <row r="191" spans="68:68" ht="20.45" customHeight="1">
      <c r="BP191" s="44"/>
    </row>
    <row r="192" spans="68:68" ht="20.45" customHeight="1">
      <c r="BP192" s="44"/>
    </row>
    <row r="193" spans="68:68" ht="20.45" customHeight="1">
      <c r="BP193" s="44"/>
    </row>
    <row r="194" spans="68:68" ht="20.45" customHeight="1">
      <c r="BP194" s="44"/>
    </row>
    <row r="195" spans="68:68" ht="20.45" customHeight="1">
      <c r="BP195" s="44"/>
    </row>
    <row r="196" spans="68:68" ht="20.45" customHeight="1">
      <c r="BP196" s="44"/>
    </row>
    <row r="197" spans="68:68" ht="20.45" customHeight="1">
      <c r="BP197" s="44"/>
    </row>
    <row r="198" spans="68:68" ht="20.45" customHeight="1">
      <c r="BP198" s="44"/>
    </row>
    <row r="199" spans="68:68" ht="20.45" customHeight="1">
      <c r="BP199" s="44"/>
    </row>
    <row r="200" spans="68:68" ht="20.45" customHeight="1">
      <c r="BP200" s="44"/>
    </row>
    <row r="201" spans="68:68" ht="20.45" customHeight="1">
      <c r="BP201" s="44"/>
    </row>
    <row r="202" spans="68:68" ht="20.45" customHeight="1">
      <c r="BP202" s="44"/>
    </row>
    <row r="203" spans="68:68" ht="20.45" customHeight="1">
      <c r="BP203" s="44"/>
    </row>
    <row r="204" spans="68:68" ht="20.45" customHeight="1">
      <c r="BP204" s="44"/>
    </row>
    <row r="205" spans="68:68" ht="20.45" customHeight="1">
      <c r="BP205" s="44"/>
    </row>
    <row r="206" spans="68:68" ht="20.45" customHeight="1">
      <c r="BP206" s="44"/>
    </row>
    <row r="207" spans="68:68" ht="20.45" customHeight="1">
      <c r="BP207" s="44"/>
    </row>
    <row r="208" spans="68:68" ht="20.45" customHeight="1">
      <c r="BP208" s="44"/>
    </row>
    <row r="209" spans="68:68" ht="20.45" customHeight="1">
      <c r="BP209" s="44"/>
    </row>
    <row r="210" spans="68:68" ht="20.45" customHeight="1">
      <c r="BP210" s="44"/>
    </row>
    <row r="211" spans="68:68" ht="20.45" customHeight="1">
      <c r="BP211" s="44"/>
    </row>
    <row r="212" spans="68:68" ht="20.45" customHeight="1">
      <c r="BP212" s="44"/>
    </row>
    <row r="213" spans="68:68" ht="20.45" customHeight="1">
      <c r="BP213" s="44"/>
    </row>
    <row r="214" spans="68:68" ht="20.45" customHeight="1">
      <c r="BP214" s="44"/>
    </row>
    <row r="215" spans="68:68" ht="20.45" customHeight="1">
      <c r="BP215" s="44"/>
    </row>
    <row r="216" spans="68:68" ht="20.45" customHeight="1">
      <c r="BP216" s="44"/>
    </row>
    <row r="217" spans="68:68" ht="20.45" customHeight="1">
      <c r="BP217" s="44"/>
    </row>
    <row r="218" spans="68:68" ht="20.45" customHeight="1">
      <c r="BP218" s="44"/>
    </row>
    <row r="219" spans="68:68" ht="20.45" customHeight="1">
      <c r="BP219" s="44"/>
    </row>
    <row r="220" spans="68:68" ht="20.45" customHeight="1">
      <c r="BP220" s="44"/>
    </row>
    <row r="221" spans="68:68" ht="20.45" customHeight="1">
      <c r="BP221" s="44"/>
    </row>
    <row r="222" spans="68:68" ht="20.45" customHeight="1">
      <c r="BP222" s="44"/>
    </row>
    <row r="223" spans="68:68" ht="20.45" customHeight="1">
      <c r="BP223" s="44"/>
    </row>
    <row r="224" spans="68:68" ht="20.45" customHeight="1">
      <c r="BP224" s="44"/>
    </row>
    <row r="225" spans="68:68" ht="20.45" customHeight="1">
      <c r="BP225" s="44"/>
    </row>
    <row r="226" spans="68:68" ht="20.45" customHeight="1">
      <c r="BP226" s="44"/>
    </row>
    <row r="227" spans="68:68" ht="20.45" customHeight="1">
      <c r="BP227" s="44"/>
    </row>
    <row r="228" spans="68:68" ht="20.45" customHeight="1">
      <c r="BP228" s="44"/>
    </row>
    <row r="229" spans="68:68" ht="20.45" customHeight="1">
      <c r="BP229" s="44"/>
    </row>
    <row r="230" spans="68:68" ht="20.45" customHeight="1">
      <c r="BP230" s="44"/>
    </row>
    <row r="231" spans="68:68" ht="20.45" customHeight="1">
      <c r="BP231" s="44"/>
    </row>
    <row r="232" spans="68:68" ht="20.45" customHeight="1">
      <c r="BP232" s="44"/>
    </row>
    <row r="233" spans="68:68" ht="20.45" customHeight="1">
      <c r="BP233" s="44"/>
    </row>
    <row r="234" spans="68:68" ht="20.45" customHeight="1">
      <c r="BP234" s="44"/>
    </row>
    <row r="235" spans="68:68" ht="20.45" customHeight="1">
      <c r="BP235" s="44"/>
    </row>
    <row r="236" spans="68:68" ht="20.45" customHeight="1">
      <c r="BP236" s="44"/>
    </row>
    <row r="237" spans="68:68" ht="20.45" customHeight="1">
      <c r="BP237" s="44"/>
    </row>
    <row r="238" spans="68:68" ht="20.45" customHeight="1">
      <c r="BP238" s="44"/>
    </row>
    <row r="239" spans="68:68" ht="20.45" customHeight="1">
      <c r="BP239" s="44"/>
    </row>
    <row r="240" spans="68:68" ht="20.45" customHeight="1">
      <c r="BP240" s="44"/>
    </row>
    <row r="241" spans="68:68" ht="20.45" customHeight="1">
      <c r="BP241" s="44"/>
    </row>
    <row r="242" spans="68:68" ht="20.45" customHeight="1">
      <c r="BP242" s="44"/>
    </row>
  </sheetData>
  <sheetProtection algorithmName="SHA-512" hashValue="p7K16NDMLXxiZzKRfc0FTygQLbT6hp9+fL01VQNDaHojJtQyO0tAx3ORzDLUxwAdjx7b0Y7bKN2FXsea2jwxJA==" saltValue="w0v00L6txX1zIMGOy6w1RQ==" spinCount="100000" sheet="1" objects="1" scenarios="1"/>
  <mergeCells count="5">
    <mergeCell ref="M3:O3"/>
    <mergeCell ref="P3:R3"/>
    <mergeCell ref="A3:A4"/>
    <mergeCell ref="E3:H3"/>
    <mergeCell ref="I3:L3"/>
  </mergeCells>
  <pageMargins left="0.54" right="0.35" top="0.45" bottom="0.45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2025-04-29T08:17:45Z</cp:lastPrinted>
  <dcterms:created xsi:type="dcterms:W3CDTF">2024-09-12T03:43:00Z</dcterms:created>
  <dcterms:modified xsi:type="dcterms:W3CDTF">2025-05-07T08:55:22Z</dcterms:modified>
</cp:coreProperties>
</file>